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795" activeTab="0"/>
  </bookViews>
  <sheets>
    <sheet name="отчёт о сост. лиц. счёта" sheetId="1" r:id="rId1"/>
    <sheet name="Содержание" sheetId="2" r:id="rId2"/>
    <sheet name="выполн. раб. по тек. рем." sheetId="3" r:id="rId3"/>
    <sheet name="выполн. раб. по кап. ремонту" sheetId="4" r:id="rId4"/>
    <sheet name="коммун. усл." sheetId="5" r:id="rId5"/>
  </sheets>
  <definedNames/>
  <calcPr fullCalcOnLoad="1"/>
</workbook>
</file>

<file path=xl/sharedStrings.xml><?xml version="1.0" encoding="utf-8"?>
<sst xmlns="http://schemas.openxmlformats.org/spreadsheetml/2006/main" count="114" uniqueCount="72">
  <si>
    <t>поступило</t>
  </si>
  <si>
    <t>итого</t>
  </si>
  <si>
    <t>расходы</t>
  </si>
  <si>
    <t>неоплачено</t>
  </si>
  <si>
    <t>услуг насел.</t>
  </si>
  <si>
    <t>начислено</t>
  </si>
  <si>
    <t>наименование услуг</t>
  </si>
  <si>
    <t>холодное водоснабжение</t>
  </si>
  <si>
    <t>горячее водоснабжение</t>
  </si>
  <si>
    <t>канализация</t>
  </si>
  <si>
    <t>общий свет</t>
  </si>
  <si>
    <t>отопление</t>
  </si>
  <si>
    <t>электроэнергия</t>
  </si>
  <si>
    <t>остаток на начало года</t>
  </si>
  <si>
    <t>остаток на конец года</t>
  </si>
  <si>
    <t>текущий ремонт общедомового имущества</t>
  </si>
  <si>
    <t>капитальный ремонт общедомового имущества</t>
  </si>
  <si>
    <t>коммунальные услуги</t>
  </si>
  <si>
    <t>вознагражд. старш. по дому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</si>
  <si>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</si>
  <si>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</si>
  <si>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</si>
  <si>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вывозТБО</t>
  </si>
  <si>
    <t>Прочие услуги налог(экология),утилизация люминисцентных ламп</t>
  </si>
  <si>
    <t>налог в связи с применением УСН</t>
  </si>
  <si>
    <t>Комиссионный сбор (расчётно-кассовое обслуживание)</t>
  </si>
  <si>
    <t>расходы по управлению домом</t>
  </si>
  <si>
    <t>содержание общедомового имущества, в т.ч.:</t>
  </si>
  <si>
    <t>горячее водоснабжение на ОДН</t>
  </si>
  <si>
    <t>электроэнергия на ОДН</t>
  </si>
  <si>
    <t>холодное водоснабжение на ОДН</t>
  </si>
  <si>
    <t>Промывка системы отопления</t>
  </si>
  <si>
    <t>м3</t>
  </si>
  <si>
    <t>ед. изм.</t>
  </si>
  <si>
    <t>объём потребления</t>
  </si>
  <si>
    <t>38221 квтч.</t>
  </si>
  <si>
    <t>объём выполненных работ,услуг</t>
  </si>
  <si>
    <t>Наименование работ,услуг</t>
  </si>
  <si>
    <t>стоимость выполненных работ,услуг</t>
  </si>
  <si>
    <t xml:space="preserve"> № п.п</t>
  </si>
  <si>
    <t>Информация по услуге содержание общедомового имущества</t>
  </si>
  <si>
    <t>Информация по услуге  текущий ремонту общедомового имущества</t>
  </si>
  <si>
    <t>Информация о начислении и поступлении платежей по коммунальным услугам</t>
  </si>
  <si>
    <t>2013 г</t>
  </si>
  <si>
    <t xml:space="preserve">задолженность </t>
  </si>
  <si>
    <t>мп.</t>
  </si>
  <si>
    <t xml:space="preserve">электроэнергия </t>
  </si>
  <si>
    <t>ремонт межпанельных швов</t>
  </si>
  <si>
    <t>Герметизация примыканий балконов</t>
  </si>
  <si>
    <t>Изготовление дверей в подвальные помещения</t>
  </si>
  <si>
    <t>шт.</t>
  </si>
  <si>
    <t>Прочистка канализационного колодца</t>
  </si>
  <si>
    <t>Техническое обслуживание домофонов</t>
  </si>
  <si>
    <t xml:space="preserve">Ремонт качелей и лавки на придомовой территории </t>
  </si>
  <si>
    <t>Раскатка асфальта на придомой территории</t>
  </si>
  <si>
    <t>Приобретение материалов для благоустройства придомовой территории</t>
  </si>
  <si>
    <t>7073,3 м3</t>
  </si>
  <si>
    <t>3991,5 м3</t>
  </si>
  <si>
    <t>11197,1 м3</t>
  </si>
  <si>
    <t>1059 гкал</t>
  </si>
  <si>
    <t>168219 квтч</t>
  </si>
  <si>
    <t>Информация по услуге  капитальному ремонту общедомового имущества</t>
  </si>
  <si>
    <t>капитальный ремонт тротуаров придомовой территории                                    (доля собственников),                        50 % субсидия бюджета города Кольчугино</t>
  </si>
  <si>
    <t>Проверка сметной документации</t>
  </si>
  <si>
    <t>Строительный контроль при проведении работ</t>
  </si>
  <si>
    <t>ул. Чапаева д.1г.</t>
  </si>
  <si>
    <t>ул. Чапаева д.1г., 2013 г.</t>
  </si>
  <si>
    <t>ул. Чапаева д.1г.,2013 г.</t>
  </si>
  <si>
    <t xml:space="preserve">тариф по текущему ремонту - 3,60   </t>
  </si>
  <si>
    <t xml:space="preserve">тариф по кап. ремонту - 3,60  </t>
  </si>
  <si>
    <t>Общая площадь помещений- 6282,2 м2</t>
  </si>
  <si>
    <t>тариф по услуге содержание - 12,00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</si>
</sst>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/>
    </xf>
    <xf numFmtId="0" fontId="2" fillId="0" borderId="16" xfId="0" applyFont="1" applyBorder="1" applyAlignment="1">
      <alignment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36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2.75">
      <c r="A1" s="65" t="s">
        <v>66</v>
      </c>
      <c r="B1" s="66"/>
      <c r="C1" s="66"/>
      <c r="D1" s="66"/>
      <c r="E1" s="66"/>
      <c r="F1" s="66"/>
    </row>
    <row r="2" spans="1:8" ht="12.75">
      <c r="A2" s="65"/>
      <c r="B2" s="79"/>
      <c r="C2" s="79"/>
      <c r="D2" s="79"/>
      <c r="E2" s="79"/>
      <c r="F2" s="79"/>
      <c r="G2" s="79"/>
      <c r="H2" s="79"/>
    </row>
    <row r="3" spans="1:8" ht="12.75">
      <c r="A3" s="80" t="s">
        <v>70</v>
      </c>
      <c r="B3" s="81"/>
      <c r="C3" s="81"/>
      <c r="D3" s="81"/>
      <c r="E3" s="81"/>
      <c r="F3" s="81"/>
      <c r="G3" s="81"/>
      <c r="H3" s="81"/>
    </row>
    <row r="4" spans="1:9" ht="12.75">
      <c r="A4" s="77" t="s">
        <v>71</v>
      </c>
      <c r="B4" s="77"/>
      <c r="C4" s="77"/>
      <c r="D4" s="77"/>
      <c r="E4" s="77"/>
      <c r="F4" s="77"/>
      <c r="G4" s="77"/>
      <c r="H4" s="77"/>
      <c r="I4" s="77"/>
    </row>
    <row r="5" spans="1:9" ht="12.75">
      <c r="A5" s="77" t="s">
        <v>68</v>
      </c>
      <c r="B5" s="77"/>
      <c r="C5" s="77"/>
      <c r="D5" s="77"/>
      <c r="E5" s="77"/>
      <c r="F5" s="77"/>
      <c r="G5" s="77"/>
      <c r="H5" s="77"/>
      <c r="I5" s="77"/>
    </row>
    <row r="6" spans="1:9" ht="12.75">
      <c r="A6" s="78" t="s">
        <v>69</v>
      </c>
      <c r="B6" s="78"/>
      <c r="C6" s="78"/>
      <c r="D6" s="78"/>
      <c r="E6" s="78"/>
      <c r="F6" s="78"/>
      <c r="G6" s="78"/>
      <c r="H6" s="78"/>
      <c r="I6" s="78"/>
    </row>
    <row r="7" spans="1:9" ht="12.75">
      <c r="A7" s="77"/>
      <c r="B7" s="77"/>
      <c r="C7" s="77"/>
      <c r="D7" s="77"/>
      <c r="E7" s="77"/>
      <c r="F7" s="77"/>
      <c r="G7" s="77"/>
      <c r="H7" s="77"/>
      <c r="I7" s="77"/>
    </row>
    <row r="8" spans="1:9" ht="12.75" hidden="1">
      <c r="A8" s="67"/>
      <c r="B8" s="67"/>
      <c r="C8" s="67"/>
      <c r="D8" s="67"/>
      <c r="E8" s="67"/>
      <c r="F8" s="67"/>
      <c r="G8" s="67"/>
      <c r="H8" s="67"/>
      <c r="I8" s="67"/>
    </row>
    <row r="9" spans="1:9" ht="12.75" hidden="1">
      <c r="A9" s="64"/>
      <c r="B9" s="64"/>
      <c r="C9" s="64"/>
      <c r="D9" s="64"/>
      <c r="E9" s="64"/>
      <c r="F9" s="64"/>
      <c r="G9" s="64"/>
      <c r="H9" s="64"/>
      <c r="I9" s="64"/>
    </row>
    <row r="10" spans="1:6" ht="39" customHeight="1">
      <c r="A10" s="40" t="s">
        <v>6</v>
      </c>
      <c r="B10" s="40" t="s">
        <v>13</v>
      </c>
      <c r="C10" s="40" t="s">
        <v>5</v>
      </c>
      <c r="D10" s="40" t="s">
        <v>0</v>
      </c>
      <c r="E10" s="40" t="s">
        <v>2</v>
      </c>
      <c r="F10" s="40" t="s">
        <v>14</v>
      </c>
    </row>
    <row r="11" spans="1:6" ht="12.75" hidden="1">
      <c r="A11" s="1"/>
      <c r="B11" s="1"/>
      <c r="C11" s="1"/>
      <c r="D11" s="1"/>
      <c r="E11" s="1"/>
      <c r="F11" s="1"/>
    </row>
    <row r="12" spans="1:6" ht="12.75" hidden="1">
      <c r="A12" s="1"/>
      <c r="B12" s="1"/>
      <c r="C12" s="1"/>
      <c r="D12" s="1"/>
      <c r="E12" s="1"/>
      <c r="F12" s="1"/>
    </row>
    <row r="13" spans="1:6" ht="12.75" hidden="1">
      <c r="A13" s="1"/>
      <c r="B13" s="1"/>
      <c r="C13" s="1"/>
      <c r="D13" s="1"/>
      <c r="E13" s="1"/>
      <c r="F13" s="1"/>
    </row>
    <row r="14" spans="1:6" ht="12.75" hidden="1">
      <c r="A14" s="1"/>
      <c r="B14" s="1"/>
      <c r="C14" s="1"/>
      <c r="D14" s="1"/>
      <c r="E14" s="1"/>
      <c r="F14" s="1"/>
    </row>
    <row r="15" spans="1:6" ht="45" customHeight="1">
      <c r="A15" s="37" t="s">
        <v>27</v>
      </c>
      <c r="B15" s="38">
        <v>18691.31</v>
      </c>
      <c r="C15" s="39">
        <v>904636.8</v>
      </c>
      <c r="D15" s="39">
        <v>887455.3</v>
      </c>
      <c r="E15" s="39">
        <v>904636.8</v>
      </c>
      <c r="F15" s="39">
        <f>B15+D15-E15</f>
        <v>1509.8100000000559</v>
      </c>
    </row>
    <row r="16" spans="1:6" ht="74.25" customHeight="1" hidden="1">
      <c r="A16" s="5"/>
      <c r="B16" s="17"/>
      <c r="C16" s="6"/>
      <c r="D16" s="6"/>
      <c r="E16" s="6"/>
      <c r="F16" s="6"/>
    </row>
    <row r="17" spans="1:6" ht="56.25" customHeight="1" hidden="1">
      <c r="A17" s="5"/>
      <c r="B17" s="17"/>
      <c r="C17" s="6"/>
      <c r="D17" s="6"/>
      <c r="E17" s="6"/>
      <c r="F17" s="6"/>
    </row>
    <row r="18" spans="1:6" ht="32.25" customHeight="1" hidden="1">
      <c r="A18" s="5"/>
      <c r="B18" s="17"/>
      <c r="C18" s="6"/>
      <c r="D18" s="6"/>
      <c r="E18" s="6"/>
      <c r="F18" s="6"/>
    </row>
    <row r="19" spans="1:6" ht="29.25" customHeight="1" hidden="1">
      <c r="A19" s="5"/>
      <c r="B19" s="17"/>
      <c r="C19" s="6"/>
      <c r="D19" s="6"/>
      <c r="E19" s="6"/>
      <c r="F19" s="6"/>
    </row>
    <row r="20" spans="1:6" ht="51" customHeight="1" hidden="1">
      <c r="A20" s="5"/>
      <c r="B20" s="17"/>
      <c r="C20" s="6"/>
      <c r="D20" s="6"/>
      <c r="E20" s="6"/>
      <c r="F20" s="6"/>
    </row>
    <row r="21" spans="1:6" ht="12.75" hidden="1">
      <c r="A21" s="5"/>
      <c r="B21" s="17"/>
      <c r="C21" s="6"/>
      <c r="D21" s="6"/>
      <c r="E21" s="6"/>
      <c r="F21" s="6"/>
    </row>
    <row r="22" spans="1:6" ht="12.75" hidden="1">
      <c r="A22" s="5"/>
      <c r="B22" s="17"/>
      <c r="C22" s="6"/>
      <c r="D22" s="6"/>
      <c r="E22" s="6"/>
      <c r="F22" s="6"/>
    </row>
    <row r="23" spans="1:9" ht="33" customHeight="1" hidden="1">
      <c r="A23" s="5"/>
      <c r="B23" s="17"/>
      <c r="C23" s="6"/>
      <c r="D23" s="6"/>
      <c r="E23" s="6"/>
      <c r="F23" s="6"/>
      <c r="H23" s="28"/>
      <c r="I23" s="28"/>
    </row>
    <row r="24" spans="1:6" ht="59.25" customHeight="1">
      <c r="A24" s="34" t="s">
        <v>15</v>
      </c>
      <c r="B24" s="35">
        <v>-53577.78</v>
      </c>
      <c r="C24" s="36">
        <v>337831.12</v>
      </c>
      <c r="D24" s="36">
        <v>283615</v>
      </c>
      <c r="E24" s="36">
        <v>104621</v>
      </c>
      <c r="F24" s="36">
        <v>125416.22</v>
      </c>
    </row>
    <row r="25" spans="1:6" ht="50.25" customHeight="1">
      <c r="A25" s="34" t="s">
        <v>16</v>
      </c>
      <c r="B25" s="35">
        <v>588525.6</v>
      </c>
      <c r="C25" s="36">
        <v>234819.72</v>
      </c>
      <c r="D25" s="36">
        <v>244940.5</v>
      </c>
      <c r="E25" s="36">
        <v>575821</v>
      </c>
      <c r="F25" s="36">
        <v>257645.1</v>
      </c>
    </row>
    <row r="26" spans="1:6" ht="36.75" customHeight="1">
      <c r="A26" s="34" t="s">
        <v>17</v>
      </c>
      <c r="B26" s="36"/>
      <c r="C26" s="36">
        <v>3486164.13</v>
      </c>
      <c r="D26" s="36">
        <v>3395985.49</v>
      </c>
      <c r="E26" s="36"/>
      <c r="F26" s="36"/>
    </row>
    <row r="27" spans="1:11" ht="33.75" customHeight="1" thickBot="1">
      <c r="A27" s="34" t="s">
        <v>18</v>
      </c>
      <c r="B27" s="36">
        <v>-4042.45</v>
      </c>
      <c r="C27" s="36">
        <v>70112.04</v>
      </c>
      <c r="D27" s="36">
        <v>68841.92</v>
      </c>
      <c r="E27" s="36">
        <v>66398.4</v>
      </c>
      <c r="F27" s="36">
        <f>D27-E27+B27</f>
        <v>-1598.9299999999957</v>
      </c>
      <c r="K27" s="33"/>
    </row>
    <row r="28" spans="1:6" ht="12.75" hidden="1">
      <c r="A28" s="1"/>
      <c r="B28" s="6"/>
      <c r="C28" s="6"/>
      <c r="D28" s="6"/>
      <c r="E28" s="6"/>
      <c r="F28" s="6"/>
    </row>
    <row r="29" spans="1:6" ht="12.75" hidden="1">
      <c r="A29" s="1"/>
      <c r="B29" s="6"/>
      <c r="C29" s="6"/>
      <c r="D29" s="6"/>
      <c r="E29" s="6"/>
      <c r="F29" s="6"/>
    </row>
    <row r="30" spans="1:6" ht="12.75" hidden="1">
      <c r="A30" s="1"/>
      <c r="B30" s="6"/>
      <c r="C30" s="6"/>
      <c r="D30" s="6"/>
      <c r="E30" s="6"/>
      <c r="F30" s="6"/>
    </row>
    <row r="31" spans="1:6" ht="12.75" hidden="1">
      <c r="A31" s="1"/>
      <c r="B31" s="9"/>
      <c r="C31" s="25"/>
      <c r="D31" s="6"/>
      <c r="E31" s="6"/>
      <c r="F31" s="6"/>
    </row>
    <row r="32" spans="1:6" ht="12.75" hidden="1">
      <c r="A32" s="24"/>
      <c r="B32" s="9"/>
      <c r="C32" s="6"/>
      <c r="D32" s="6"/>
      <c r="E32" s="6"/>
      <c r="F32" s="6"/>
    </row>
    <row r="33" spans="1:6" ht="43.5" customHeight="1" hidden="1">
      <c r="A33" s="24"/>
      <c r="B33" s="9"/>
      <c r="C33" s="6"/>
      <c r="D33" s="6"/>
      <c r="E33" s="6"/>
      <c r="F33" s="6"/>
    </row>
    <row r="34" spans="1:6" ht="13.5" hidden="1" thickBot="1">
      <c r="A34" s="26"/>
      <c r="B34" s="27"/>
      <c r="C34" s="8"/>
      <c r="D34" s="6"/>
      <c r="E34" s="6"/>
      <c r="F34" s="6"/>
    </row>
    <row r="35" spans="1:6" ht="36.75" customHeight="1" thickBot="1">
      <c r="A35" s="29" t="s">
        <v>1</v>
      </c>
      <c r="B35" s="30">
        <f>SUM(B15:B34)</f>
        <v>549596.68</v>
      </c>
      <c r="C35" s="31">
        <f>SUM(C13:C34)</f>
        <v>5033563.81</v>
      </c>
      <c r="D35" s="31">
        <f>SUM(D13:D34)</f>
        <v>4880838.21</v>
      </c>
      <c r="E35" s="31">
        <f>E15+E24+E27</f>
        <v>1075656.2</v>
      </c>
      <c r="F35" s="32">
        <f>SUM(F15:F34)</f>
        <v>382972.20000000007</v>
      </c>
    </row>
    <row r="36" ht="12.75">
      <c r="E36" s="33"/>
    </row>
  </sheetData>
  <mergeCells count="9">
    <mergeCell ref="A9:I9"/>
    <mergeCell ref="A1:F1"/>
    <mergeCell ref="A7:I7"/>
    <mergeCell ref="A8:I8"/>
    <mergeCell ref="A4:I4"/>
    <mergeCell ref="A5:I5"/>
    <mergeCell ref="A6:I6"/>
    <mergeCell ref="A2:H2"/>
    <mergeCell ref="A3:H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K32"/>
  <sheetViews>
    <sheetView workbookViewId="0" topLeftCell="A1">
      <selection activeCell="C13" sqref="C13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2.75">
      <c r="A1" s="65" t="s">
        <v>66</v>
      </c>
      <c r="B1" s="66"/>
      <c r="C1" s="66"/>
      <c r="D1" s="66"/>
      <c r="E1" s="66"/>
      <c r="F1" s="66"/>
    </row>
    <row r="2" spans="1:6" ht="19.5" customHeight="1">
      <c r="A2" s="65" t="s">
        <v>40</v>
      </c>
      <c r="B2" s="66"/>
      <c r="C2" s="66"/>
      <c r="D2" s="66"/>
      <c r="E2" s="66"/>
      <c r="F2" s="66"/>
    </row>
    <row r="3" spans="1:9" ht="12.75" hidden="1">
      <c r="A3" s="67"/>
      <c r="B3" s="67"/>
      <c r="C3" s="67"/>
      <c r="D3" s="67"/>
      <c r="E3" s="67"/>
      <c r="F3" s="67"/>
      <c r="G3" s="67"/>
      <c r="H3" s="67"/>
      <c r="I3" s="67"/>
    </row>
    <row r="4" spans="1:9" ht="12.75" hidden="1">
      <c r="A4" s="68"/>
      <c r="B4" s="68"/>
      <c r="C4" s="68"/>
      <c r="D4" s="68"/>
      <c r="E4" s="68"/>
      <c r="F4" s="68"/>
      <c r="G4" s="68"/>
      <c r="H4" s="68"/>
      <c r="I4" s="68"/>
    </row>
    <row r="5" spans="1:9" ht="12.75" hidden="1">
      <c r="A5" s="64"/>
      <c r="B5" s="64"/>
      <c r="C5" s="64"/>
      <c r="D5" s="64"/>
      <c r="E5" s="64"/>
      <c r="F5" s="64"/>
      <c r="G5" s="64"/>
      <c r="H5" s="64"/>
      <c r="I5" s="64"/>
    </row>
    <row r="6" spans="1:6" ht="39" customHeight="1">
      <c r="A6" s="40" t="s">
        <v>6</v>
      </c>
      <c r="B6" s="40" t="s">
        <v>13</v>
      </c>
      <c r="C6" s="40" t="s">
        <v>5</v>
      </c>
      <c r="D6" s="40" t="s">
        <v>0</v>
      </c>
      <c r="E6" s="40" t="s">
        <v>2</v>
      </c>
      <c r="F6" s="40" t="s">
        <v>14</v>
      </c>
    </row>
    <row r="7" spans="1:6" ht="12.75" hidden="1">
      <c r="A7" s="1"/>
      <c r="B7" s="1"/>
      <c r="C7" s="1"/>
      <c r="D7" s="1"/>
      <c r="E7" s="1"/>
      <c r="F7" s="1"/>
    </row>
    <row r="8" spans="1:6" ht="12.75" hidden="1">
      <c r="A8" s="1"/>
      <c r="B8" s="1"/>
      <c r="C8" s="1"/>
      <c r="D8" s="1"/>
      <c r="E8" s="1"/>
      <c r="F8" s="1"/>
    </row>
    <row r="9" spans="1:6" ht="12.75" hidden="1">
      <c r="A9" s="1"/>
      <c r="B9" s="1"/>
      <c r="C9" s="1"/>
      <c r="D9" s="1"/>
      <c r="E9" s="1"/>
      <c r="F9" s="1"/>
    </row>
    <row r="10" spans="1:6" ht="12.75" hidden="1">
      <c r="A10" s="1"/>
      <c r="B10" s="1"/>
      <c r="C10" s="1"/>
      <c r="D10" s="1"/>
      <c r="E10" s="1"/>
      <c r="F10" s="1"/>
    </row>
    <row r="11" spans="1:6" ht="38.25">
      <c r="A11" s="37" t="s">
        <v>27</v>
      </c>
      <c r="B11" s="38">
        <v>18691.31</v>
      </c>
      <c r="C11" s="39">
        <v>904636.8</v>
      </c>
      <c r="D11" s="39">
        <v>887455.3</v>
      </c>
      <c r="E11" s="39">
        <v>904636.8</v>
      </c>
      <c r="F11" s="39">
        <f>B11+D11-E11</f>
        <v>1509.8100000000559</v>
      </c>
    </row>
    <row r="12" spans="1:6" ht="74.25" customHeight="1">
      <c r="A12" s="5" t="s">
        <v>19</v>
      </c>
      <c r="B12" s="17"/>
      <c r="C12" s="6"/>
      <c r="D12" s="6"/>
      <c r="E12" s="6">
        <v>171731.92</v>
      </c>
      <c r="F12" s="6"/>
    </row>
    <row r="13" spans="1:6" ht="56.25" customHeight="1">
      <c r="A13" s="5" t="s">
        <v>20</v>
      </c>
      <c r="B13" s="17"/>
      <c r="C13" s="6"/>
      <c r="D13" s="6"/>
      <c r="E13" s="6">
        <v>169038.13</v>
      </c>
      <c r="F13" s="6"/>
    </row>
    <row r="14" spans="1:6" ht="32.25" customHeight="1">
      <c r="A14" s="5" t="s">
        <v>21</v>
      </c>
      <c r="B14" s="17"/>
      <c r="C14" s="6"/>
      <c r="D14" s="6"/>
      <c r="E14" s="6">
        <v>61612.77</v>
      </c>
      <c r="F14" s="6"/>
    </row>
    <row r="15" spans="1:6" ht="29.25" customHeight="1">
      <c r="A15" s="5" t="s">
        <v>22</v>
      </c>
      <c r="B15" s="17"/>
      <c r="C15" s="6"/>
      <c r="D15" s="6"/>
      <c r="E15" s="6">
        <v>185183.5</v>
      </c>
      <c r="F15" s="6"/>
    </row>
    <row r="16" spans="1:6" ht="51" customHeight="1">
      <c r="A16" s="5" t="s">
        <v>23</v>
      </c>
      <c r="B16" s="17"/>
      <c r="C16" s="6"/>
      <c r="D16" s="6"/>
      <c r="E16" s="6">
        <v>479.76</v>
      </c>
      <c r="F16" s="6"/>
    </row>
    <row r="17" spans="1:6" ht="25.5">
      <c r="A17" s="5" t="s">
        <v>24</v>
      </c>
      <c r="B17" s="17"/>
      <c r="C17" s="6"/>
      <c r="D17" s="6"/>
      <c r="E17" s="6">
        <v>31099.6</v>
      </c>
      <c r="F17" s="6"/>
    </row>
    <row r="18" spans="1:6" ht="38.25">
      <c r="A18" s="5" t="s">
        <v>25</v>
      </c>
      <c r="B18" s="17"/>
      <c r="C18" s="6"/>
      <c r="D18" s="6"/>
      <c r="E18" s="6">
        <v>119641.5</v>
      </c>
      <c r="F18" s="6"/>
    </row>
    <row r="19" spans="1:9" ht="33" customHeight="1">
      <c r="A19" s="5" t="s">
        <v>26</v>
      </c>
      <c r="B19" s="17"/>
      <c r="C19" s="6"/>
      <c r="D19" s="6"/>
      <c r="E19" s="6">
        <v>165849.62</v>
      </c>
      <c r="F19" s="6"/>
      <c r="H19" s="28"/>
      <c r="I19" s="28"/>
    </row>
    <row r="20" spans="1:6" ht="12.75" hidden="1">
      <c r="A20" s="34"/>
      <c r="B20" s="35"/>
      <c r="C20" s="36"/>
      <c r="D20" s="36"/>
      <c r="E20" s="36"/>
      <c r="F20" s="36"/>
    </row>
    <row r="21" spans="1:6" ht="12.75" hidden="1">
      <c r="A21" s="34"/>
      <c r="B21" s="35"/>
      <c r="C21" s="36"/>
      <c r="D21" s="36"/>
      <c r="E21" s="36"/>
      <c r="F21" s="36"/>
    </row>
    <row r="22" spans="1:6" ht="12.75" hidden="1">
      <c r="A22" s="34"/>
      <c r="B22" s="36"/>
      <c r="C22" s="36"/>
      <c r="D22" s="36"/>
      <c r="E22" s="36"/>
      <c r="F22" s="36"/>
    </row>
    <row r="23" spans="1:11" ht="13.5" hidden="1" thickBot="1">
      <c r="A23" s="34"/>
      <c r="B23" s="36"/>
      <c r="C23" s="36"/>
      <c r="D23" s="36"/>
      <c r="E23" s="36"/>
      <c r="F23" s="36"/>
      <c r="K23" s="33"/>
    </row>
    <row r="24" spans="1:6" ht="12.75" hidden="1">
      <c r="A24" s="1"/>
      <c r="B24" s="6"/>
      <c r="C24" s="6"/>
      <c r="D24" s="6"/>
      <c r="E24" s="6"/>
      <c r="F24" s="6"/>
    </row>
    <row r="25" spans="1:6" ht="12.75" hidden="1">
      <c r="A25" s="1"/>
      <c r="B25" s="6"/>
      <c r="C25" s="6"/>
      <c r="D25" s="6"/>
      <c r="E25" s="6"/>
      <c r="F25" s="6"/>
    </row>
    <row r="26" spans="1:6" ht="12.75" hidden="1">
      <c r="A26" s="1"/>
      <c r="B26" s="6"/>
      <c r="C26" s="6"/>
      <c r="D26" s="6"/>
      <c r="E26" s="6"/>
      <c r="F26" s="6"/>
    </row>
    <row r="27" spans="1:6" ht="12.75" hidden="1">
      <c r="A27" s="1"/>
      <c r="B27" s="9"/>
      <c r="C27" s="25"/>
      <c r="D27" s="6"/>
      <c r="E27" s="6"/>
      <c r="F27" s="6"/>
    </row>
    <row r="28" spans="1:6" ht="12.75" hidden="1">
      <c r="A28" s="24"/>
      <c r="B28" s="9"/>
      <c r="C28" s="6"/>
      <c r="D28" s="6"/>
      <c r="E28" s="6"/>
      <c r="F28" s="6"/>
    </row>
    <row r="29" spans="1:6" ht="43.5" customHeight="1" hidden="1">
      <c r="A29" s="24"/>
      <c r="B29" s="9"/>
      <c r="C29" s="6"/>
      <c r="D29" s="6"/>
      <c r="E29" s="6"/>
      <c r="F29" s="6"/>
    </row>
    <row r="30" spans="1:6" ht="13.5" hidden="1" thickBot="1">
      <c r="A30" s="26"/>
      <c r="B30" s="27"/>
      <c r="C30" s="8"/>
      <c r="D30" s="6"/>
      <c r="E30" s="6"/>
      <c r="F30" s="6"/>
    </row>
    <row r="31" spans="1:6" ht="36.75" customHeight="1" hidden="1" thickBot="1">
      <c r="A31" s="29"/>
      <c r="B31" s="30"/>
      <c r="C31" s="31"/>
      <c r="D31" s="31"/>
      <c r="E31" s="31"/>
      <c r="F31" s="32"/>
    </row>
    <row r="32" ht="12.75">
      <c r="E32" s="33"/>
    </row>
  </sheetData>
  <mergeCells count="5">
    <mergeCell ref="A5:I5"/>
    <mergeCell ref="A2:F2"/>
    <mergeCell ref="A1:F1"/>
    <mergeCell ref="A3:I3"/>
    <mergeCell ref="A4:I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1">
      <selection activeCell="C13" sqref="C13"/>
    </sheetView>
  </sheetViews>
  <sheetFormatPr defaultColWidth="9.00390625" defaultRowHeight="12.75"/>
  <cols>
    <col min="1" max="1" width="11.375" style="0" customWidth="1"/>
    <col min="2" max="2" width="23.875" style="0" customWidth="1"/>
    <col min="3" max="3" width="14.75390625" style="0" customWidth="1"/>
    <col min="4" max="4" width="15.875" style="0" customWidth="1"/>
    <col min="5" max="5" width="16.00390625" style="0" customWidth="1"/>
  </cols>
  <sheetData>
    <row r="1" spans="1:7" ht="12.75">
      <c r="A1" s="69" t="s">
        <v>41</v>
      </c>
      <c r="B1" s="70"/>
      <c r="C1" s="71"/>
      <c r="D1" s="71"/>
      <c r="E1" s="71"/>
      <c r="F1" s="71"/>
      <c r="G1" s="71"/>
    </row>
    <row r="2" spans="1:7" ht="12.75">
      <c r="A2" s="72" t="s">
        <v>65</v>
      </c>
      <c r="B2" s="73"/>
      <c r="C2" s="71"/>
      <c r="D2" s="71"/>
      <c r="E2" s="71"/>
      <c r="F2" s="71"/>
      <c r="G2" s="71"/>
    </row>
    <row r="3" spans="1:7" ht="12.75" hidden="1">
      <c r="A3" s="60"/>
      <c r="B3" s="33"/>
      <c r="C3" s="33"/>
      <c r="D3" s="33"/>
      <c r="E3" s="33"/>
      <c r="F3" s="33"/>
      <c r="G3" s="33"/>
    </row>
    <row r="4" spans="1:7" ht="12.75">
      <c r="A4" s="74" t="s">
        <v>43</v>
      </c>
      <c r="B4" s="75"/>
      <c r="C4" s="71"/>
      <c r="D4" s="71"/>
      <c r="E4" s="71"/>
      <c r="F4" s="71"/>
      <c r="G4" s="71"/>
    </row>
    <row r="5" spans="1:7" ht="12.75" hidden="1">
      <c r="A5" s="39"/>
      <c r="B5" s="39"/>
      <c r="C5" s="39"/>
      <c r="D5" s="39"/>
      <c r="E5" s="39"/>
      <c r="F5" s="59"/>
      <c r="G5" s="59"/>
    </row>
    <row r="6" spans="1:7" ht="12.75" hidden="1">
      <c r="A6" s="39"/>
      <c r="B6" s="39"/>
      <c r="C6" s="39"/>
      <c r="D6" s="39"/>
      <c r="E6" s="39"/>
      <c r="F6" s="59"/>
      <c r="G6" s="59"/>
    </row>
    <row r="7" spans="1:7" ht="12.75" hidden="1">
      <c r="A7" s="39"/>
      <c r="B7" s="39"/>
      <c r="C7" s="39"/>
      <c r="D7" s="39"/>
      <c r="E7" s="39"/>
      <c r="F7" s="59"/>
      <c r="G7" s="59"/>
    </row>
    <row r="8" spans="1:7" ht="12.75" hidden="1">
      <c r="A8" s="39"/>
      <c r="B8" s="39"/>
      <c r="C8" s="39"/>
      <c r="D8" s="39"/>
      <c r="E8" s="39"/>
      <c r="F8" s="59"/>
      <c r="G8" s="59"/>
    </row>
    <row r="9" spans="1:7" ht="12.75" hidden="1">
      <c r="A9" s="39"/>
      <c r="B9" s="39"/>
      <c r="C9" s="39"/>
      <c r="D9" s="39"/>
      <c r="E9" s="39"/>
      <c r="F9" s="59"/>
      <c r="G9" s="59"/>
    </row>
    <row r="10" spans="1:7" ht="41.25" customHeight="1">
      <c r="A10" s="40" t="s">
        <v>13</v>
      </c>
      <c r="B10" s="40" t="s">
        <v>5</v>
      </c>
      <c r="C10" s="40" t="s">
        <v>0</v>
      </c>
      <c r="D10" s="40" t="s">
        <v>2</v>
      </c>
      <c r="E10" s="40" t="s">
        <v>14</v>
      </c>
      <c r="F10" s="59"/>
      <c r="G10" s="59"/>
    </row>
    <row r="11" spans="1:7" ht="49.5" customHeight="1">
      <c r="A11" s="35">
        <v>-53577.78</v>
      </c>
      <c r="B11" s="36">
        <v>337831.12</v>
      </c>
      <c r="C11" s="36">
        <v>283615</v>
      </c>
      <c r="D11" s="36">
        <v>104621</v>
      </c>
      <c r="E11" s="36">
        <f>A11+C11-D11</f>
        <v>125416.22</v>
      </c>
      <c r="F11" s="45"/>
      <c r="G11" s="45"/>
    </row>
    <row r="12" spans="1:7" ht="51.75" customHeight="1">
      <c r="A12" s="76"/>
      <c r="B12" s="76"/>
      <c r="C12" s="76"/>
      <c r="D12" s="76"/>
      <c r="E12" s="76"/>
      <c r="F12" s="45"/>
      <c r="G12" s="45"/>
    </row>
    <row r="13" spans="1:5" ht="41.25" customHeight="1">
      <c r="A13" s="58" t="s">
        <v>39</v>
      </c>
      <c r="B13" s="55" t="s">
        <v>37</v>
      </c>
      <c r="C13" s="58" t="s">
        <v>33</v>
      </c>
      <c r="D13" s="55" t="s">
        <v>36</v>
      </c>
      <c r="E13" s="55" t="s">
        <v>38</v>
      </c>
    </row>
    <row r="14" spans="1:5" ht="12.75" hidden="1">
      <c r="A14" s="1"/>
      <c r="B14" s="1"/>
      <c r="C14" s="1"/>
      <c r="D14" s="1"/>
      <c r="E14" s="1"/>
    </row>
    <row r="15" spans="1:5" ht="12.75" hidden="1">
      <c r="A15" s="38">
        <v>-28791.87</v>
      </c>
      <c r="B15" s="39">
        <f>226756.8+22253</f>
        <v>249009.8</v>
      </c>
      <c r="C15" s="39">
        <f>210424+11554.12</f>
        <v>221978.12</v>
      </c>
      <c r="D15" s="39">
        <v>249009.8</v>
      </c>
      <c r="E15" s="39">
        <f>A15+C15-D15</f>
        <v>-55823.54999999999</v>
      </c>
    </row>
    <row r="16" spans="1:5" ht="12.75" hidden="1">
      <c r="A16" s="17"/>
      <c r="B16" s="6"/>
      <c r="C16" s="6"/>
      <c r="D16" s="6"/>
      <c r="E16" s="6"/>
    </row>
    <row r="17" spans="1:5" ht="12.75" hidden="1">
      <c r="A17" s="17"/>
      <c r="B17" s="6"/>
      <c r="C17" s="6"/>
      <c r="D17" s="6"/>
      <c r="E17" s="6"/>
    </row>
    <row r="18" spans="1:5" ht="12.75" hidden="1">
      <c r="A18" s="17"/>
      <c r="B18" s="6"/>
      <c r="C18" s="6"/>
      <c r="D18" s="6"/>
      <c r="E18" s="6"/>
    </row>
    <row r="19" spans="1:5" ht="12.75" hidden="1">
      <c r="A19" s="17"/>
      <c r="B19" s="6"/>
      <c r="C19" s="6"/>
      <c r="D19" s="6"/>
      <c r="E19" s="6"/>
    </row>
    <row r="20" spans="1:5" ht="12.75" hidden="1">
      <c r="A20" s="17"/>
      <c r="B20" s="6"/>
      <c r="C20" s="6"/>
      <c r="D20" s="6"/>
      <c r="E20" s="6"/>
    </row>
    <row r="21" spans="1:5" ht="12.75" hidden="1">
      <c r="A21" s="17"/>
      <c r="B21" s="6"/>
      <c r="C21" s="6"/>
      <c r="D21" s="6"/>
      <c r="E21" s="6"/>
    </row>
    <row r="22" spans="1:5" ht="12.75" hidden="1">
      <c r="A22" s="17"/>
      <c r="B22" s="6"/>
      <c r="C22" s="6"/>
      <c r="D22" s="6"/>
      <c r="E22" s="6"/>
    </row>
    <row r="23" spans="1:5" ht="12.75" hidden="1">
      <c r="A23" s="17"/>
      <c r="B23" s="6"/>
      <c r="C23" s="6"/>
      <c r="D23" s="6"/>
      <c r="E23" s="6"/>
    </row>
    <row r="24" spans="1:5" ht="12.75" hidden="1">
      <c r="A24" s="35">
        <v>-61244.32</v>
      </c>
      <c r="B24" s="36">
        <f>190211.4+25913.56</f>
        <v>216124.96</v>
      </c>
      <c r="C24" s="36">
        <f>158833.4+13454.79</f>
        <v>172288.19</v>
      </c>
      <c r="D24" s="36">
        <f>55829</f>
        <v>55829</v>
      </c>
      <c r="E24" s="36">
        <f>A24+C24-D24</f>
        <v>55214.869999999995</v>
      </c>
    </row>
    <row r="25" spans="1:5" ht="12.75" hidden="1">
      <c r="A25" s="43"/>
      <c r="B25" s="42"/>
      <c r="C25" s="1"/>
      <c r="D25" s="1"/>
      <c r="E25" s="1"/>
    </row>
    <row r="26" spans="1:5" ht="12.75" hidden="1">
      <c r="A26" s="17"/>
      <c r="B26" s="42"/>
      <c r="C26" s="1"/>
      <c r="D26" s="1"/>
      <c r="E26" s="1"/>
    </row>
    <row r="27" spans="1:5" ht="12.75" hidden="1">
      <c r="A27" s="42"/>
      <c r="B27" s="42"/>
      <c r="C27" s="1"/>
      <c r="D27" s="1"/>
      <c r="E27" s="1"/>
    </row>
    <row r="28" spans="1:5" ht="12.75" hidden="1">
      <c r="A28" s="41"/>
      <c r="B28" s="41"/>
      <c r="C28" s="1"/>
      <c r="D28" s="1"/>
      <c r="E28" s="1"/>
    </row>
    <row r="29" spans="1:5" ht="12.75" hidden="1">
      <c r="A29" s="6"/>
      <c r="B29" s="42"/>
      <c r="C29" s="1"/>
      <c r="D29" s="1"/>
      <c r="E29" s="1"/>
    </row>
    <row r="30" spans="1:5" ht="34.5" customHeight="1">
      <c r="A30" s="52">
        <v>1</v>
      </c>
      <c r="B30" s="52" t="s">
        <v>47</v>
      </c>
      <c r="C30" s="42" t="s">
        <v>45</v>
      </c>
      <c r="D30" s="42">
        <v>9.6</v>
      </c>
      <c r="E30" s="42">
        <v>4320</v>
      </c>
    </row>
    <row r="31" spans="1:5" ht="12.75" hidden="1">
      <c r="A31" s="52"/>
      <c r="B31" s="42"/>
      <c r="C31" s="42" t="s">
        <v>45</v>
      </c>
      <c r="D31" s="42">
        <v>10.6</v>
      </c>
      <c r="E31" s="42"/>
    </row>
    <row r="32" spans="1:5" ht="25.5">
      <c r="A32" s="52">
        <v>2</v>
      </c>
      <c r="B32" s="52" t="s">
        <v>48</v>
      </c>
      <c r="C32" s="42" t="s">
        <v>45</v>
      </c>
      <c r="D32" s="42">
        <v>6.3</v>
      </c>
      <c r="E32" s="42">
        <v>1260</v>
      </c>
    </row>
    <row r="33" spans="1:5" ht="12.75" hidden="1">
      <c r="A33" s="42"/>
      <c r="B33" s="42"/>
      <c r="C33" s="42"/>
      <c r="D33" s="42"/>
      <c r="E33" s="42"/>
    </row>
    <row r="34" spans="1:5" ht="12.75" hidden="1">
      <c r="A34" s="42"/>
      <c r="B34" s="42"/>
      <c r="C34" s="42"/>
      <c r="D34" s="42"/>
      <c r="E34" s="42"/>
    </row>
    <row r="35" spans="1:5" ht="12.75" hidden="1">
      <c r="A35" s="52"/>
      <c r="B35" s="42"/>
      <c r="C35" s="42"/>
      <c r="D35" s="42"/>
      <c r="E35" s="42"/>
    </row>
    <row r="36" spans="1:5" ht="12.75" hidden="1">
      <c r="A36" s="52"/>
      <c r="B36" s="42"/>
      <c r="C36" s="42"/>
      <c r="D36" s="42"/>
      <c r="E36" s="42"/>
    </row>
    <row r="37" spans="1:5" ht="12.75" hidden="1">
      <c r="A37" s="52"/>
      <c r="B37" s="42"/>
      <c r="C37" s="42"/>
      <c r="D37" s="42"/>
      <c r="E37" s="42"/>
    </row>
    <row r="38" spans="1:5" ht="12.75" hidden="1">
      <c r="A38" s="42"/>
      <c r="B38" s="42"/>
      <c r="C38" s="42"/>
      <c r="D38" s="42"/>
      <c r="E38" s="42"/>
    </row>
    <row r="39" spans="1:5" ht="12.75" hidden="1">
      <c r="A39" s="52"/>
      <c r="B39" s="42"/>
      <c r="C39" s="42"/>
      <c r="D39" s="42"/>
      <c r="E39" s="42"/>
    </row>
    <row r="40" spans="1:5" ht="12.75" hidden="1">
      <c r="A40" s="52"/>
      <c r="B40" s="42"/>
      <c r="C40" s="42"/>
      <c r="D40" s="42"/>
      <c r="E40" s="42"/>
    </row>
    <row r="41" spans="1:5" ht="12.75" hidden="1">
      <c r="A41" s="42"/>
      <c r="B41" s="42"/>
      <c r="C41" s="42"/>
      <c r="D41" s="42"/>
      <c r="E41" s="42"/>
    </row>
    <row r="42" spans="1:5" ht="12.75" hidden="1">
      <c r="A42" s="52"/>
      <c r="B42" s="42"/>
      <c r="C42" s="42"/>
      <c r="D42" s="42"/>
      <c r="E42" s="42"/>
    </row>
    <row r="43" spans="1:5" ht="12.75" hidden="1">
      <c r="A43" s="52"/>
      <c r="B43" s="42"/>
      <c r="C43" s="42"/>
      <c r="D43" s="42"/>
      <c r="E43" s="42"/>
    </row>
    <row r="44" spans="1:5" ht="12.75" hidden="1">
      <c r="A44" s="52"/>
      <c r="B44" s="42"/>
      <c r="C44" s="42"/>
      <c r="D44" s="42"/>
      <c r="E44" s="42"/>
    </row>
    <row r="45" spans="1:5" ht="12.75" hidden="1">
      <c r="A45" s="42"/>
      <c r="B45" s="42"/>
      <c r="C45" s="42"/>
      <c r="D45" s="42"/>
      <c r="E45" s="42"/>
    </row>
    <row r="46" spans="1:5" ht="12.75" hidden="1">
      <c r="A46" s="42"/>
      <c r="B46" s="42"/>
      <c r="C46" s="42"/>
      <c r="D46" s="42"/>
      <c r="E46" s="42"/>
    </row>
    <row r="47" spans="1:5" ht="12.75" hidden="1">
      <c r="A47" s="52"/>
      <c r="B47" s="42"/>
      <c r="C47" s="42"/>
      <c r="D47" s="42"/>
      <c r="E47" s="42"/>
    </row>
    <row r="48" spans="1:5" ht="12.75" hidden="1">
      <c r="A48" s="42"/>
      <c r="B48" s="42"/>
      <c r="C48" s="42"/>
      <c r="D48" s="42"/>
      <c r="E48" s="42"/>
    </row>
    <row r="49" spans="1:5" ht="12.75" hidden="1">
      <c r="A49" s="42"/>
      <c r="B49" s="42"/>
      <c r="C49" s="42"/>
      <c r="D49" s="42"/>
      <c r="E49" s="42"/>
    </row>
    <row r="50" spans="1:5" ht="12.75" hidden="1">
      <c r="A50" s="42"/>
      <c r="B50" s="42"/>
      <c r="C50" s="42"/>
      <c r="D50" s="42"/>
      <c r="E50" s="42"/>
    </row>
    <row r="51" spans="1:5" ht="12.75" hidden="1">
      <c r="A51" s="42"/>
      <c r="B51" s="42"/>
      <c r="C51" s="42"/>
      <c r="D51" s="42"/>
      <c r="E51" s="42"/>
    </row>
    <row r="52" spans="1:5" ht="12.75" hidden="1">
      <c r="A52" s="52"/>
      <c r="B52" s="42"/>
      <c r="C52" s="42"/>
      <c r="D52" s="42"/>
      <c r="E52" s="42"/>
    </row>
    <row r="53" spans="1:5" ht="12.75" hidden="1">
      <c r="A53" s="42"/>
      <c r="B53" s="42"/>
      <c r="C53" s="42"/>
      <c r="D53" s="42"/>
      <c r="E53" s="42"/>
    </row>
    <row r="54" spans="1:5" ht="12.75" hidden="1">
      <c r="A54" s="52"/>
      <c r="B54" s="42"/>
      <c r="C54" s="42"/>
      <c r="D54" s="42"/>
      <c r="E54" s="42"/>
    </row>
    <row r="55" spans="1:5" ht="12.75" hidden="1">
      <c r="A55" s="52"/>
      <c r="B55" s="42"/>
      <c r="C55" s="42"/>
      <c r="D55" s="42"/>
      <c r="E55" s="42"/>
    </row>
    <row r="56" spans="1:5" ht="12.75" hidden="1">
      <c r="A56" s="42"/>
      <c r="B56" s="42"/>
      <c r="C56" s="42"/>
      <c r="D56" s="42"/>
      <c r="E56" s="42"/>
    </row>
    <row r="57" spans="1:5" ht="12.75" hidden="1">
      <c r="A57" s="52"/>
      <c r="B57" s="42"/>
      <c r="C57" s="42"/>
      <c r="D57" s="42"/>
      <c r="E57" s="42"/>
    </row>
    <row r="58" spans="1:5" ht="12.75" hidden="1">
      <c r="A58" s="42"/>
      <c r="B58" s="42"/>
      <c r="C58" s="42"/>
      <c r="D58" s="42"/>
      <c r="E58" s="42"/>
    </row>
    <row r="59" spans="1:5" ht="12.75" hidden="1">
      <c r="A59" s="52"/>
      <c r="B59" s="42"/>
      <c r="C59" s="42"/>
      <c r="D59" s="42"/>
      <c r="E59" s="42"/>
    </row>
    <row r="60" spans="1:5" ht="12.75" hidden="1">
      <c r="A60" s="52"/>
      <c r="B60" s="42"/>
      <c r="C60" s="42"/>
      <c r="D60" s="42"/>
      <c r="E60" s="42"/>
    </row>
    <row r="61" spans="1:5" ht="12.75" hidden="1">
      <c r="A61" s="42"/>
      <c r="B61" s="42"/>
      <c r="C61" s="42"/>
      <c r="D61" s="42"/>
      <c r="E61" s="42"/>
    </row>
    <row r="62" spans="1:5" ht="12.75" hidden="1">
      <c r="A62" s="42"/>
      <c r="B62" s="42"/>
      <c r="C62" s="42"/>
      <c r="D62" s="42"/>
      <c r="E62" s="42"/>
    </row>
    <row r="63" spans="1:5" ht="12.75" hidden="1">
      <c r="A63" s="52"/>
      <c r="B63" s="42"/>
      <c r="C63" s="42"/>
      <c r="D63" s="42"/>
      <c r="E63" s="42"/>
    </row>
    <row r="64" spans="1:5" ht="12.75" hidden="1">
      <c r="A64" s="42"/>
      <c r="B64" s="42"/>
      <c r="C64" s="42"/>
      <c r="D64" s="42"/>
      <c r="E64" s="42"/>
    </row>
    <row r="65" spans="1:5" ht="12.75" hidden="1">
      <c r="A65" s="42"/>
      <c r="B65" s="42"/>
      <c r="C65" s="42"/>
      <c r="D65" s="42"/>
      <c r="E65" s="42"/>
    </row>
    <row r="66" spans="1:5" ht="12.75" hidden="1">
      <c r="A66" s="52"/>
      <c r="B66" s="42"/>
      <c r="C66" s="42"/>
      <c r="D66" s="42"/>
      <c r="E66" s="42"/>
    </row>
    <row r="67" spans="1:5" ht="12.75" hidden="1">
      <c r="A67" s="42"/>
      <c r="B67" s="42"/>
      <c r="C67" s="42"/>
      <c r="D67" s="42"/>
      <c r="E67" s="42"/>
    </row>
    <row r="68" spans="1:5" ht="12.75" hidden="1">
      <c r="A68" s="42"/>
      <c r="B68" s="42"/>
      <c r="C68" s="42"/>
      <c r="D68" s="42"/>
      <c r="E68" s="42"/>
    </row>
    <row r="69" spans="1:5" ht="12.75" hidden="1">
      <c r="A69" s="42"/>
      <c r="B69" s="42"/>
      <c r="C69" s="42"/>
      <c r="D69" s="42"/>
      <c r="E69" s="42"/>
    </row>
    <row r="70" spans="1:5" ht="12.75" hidden="1">
      <c r="A70" s="42"/>
      <c r="B70" s="42"/>
      <c r="C70" s="42"/>
      <c r="D70" s="42"/>
      <c r="E70" s="42"/>
    </row>
    <row r="71" spans="1:5" ht="12.75" hidden="1">
      <c r="A71" s="42"/>
      <c r="B71" s="42"/>
      <c r="C71" s="42"/>
      <c r="D71" s="42"/>
      <c r="E71" s="42"/>
    </row>
    <row r="72" spans="1:5" ht="12.75" hidden="1">
      <c r="A72" s="42"/>
      <c r="B72" s="42"/>
      <c r="C72" s="42"/>
      <c r="D72" s="42"/>
      <c r="E72" s="42"/>
    </row>
    <row r="73" spans="1:5" ht="12.75" hidden="1">
      <c r="A73" s="42"/>
      <c r="B73" s="42"/>
      <c r="C73" s="42"/>
      <c r="D73" s="42"/>
      <c r="E73" s="42"/>
    </row>
    <row r="74" spans="1:5" ht="12.75" hidden="1">
      <c r="A74" s="42"/>
      <c r="B74" s="42"/>
      <c r="C74" s="42"/>
      <c r="D74" s="42"/>
      <c r="E74" s="42"/>
    </row>
    <row r="75" spans="1:5" ht="12.75" hidden="1">
      <c r="A75" s="42"/>
      <c r="B75" s="42"/>
      <c r="C75" s="42"/>
      <c r="D75" s="42"/>
      <c r="E75" s="42"/>
    </row>
    <row r="76" spans="1:5" ht="12.75" hidden="1">
      <c r="A76" s="42"/>
      <c r="B76" s="42"/>
      <c r="C76" s="42"/>
      <c r="D76" s="42"/>
      <c r="E76" s="42"/>
    </row>
    <row r="77" spans="1:5" ht="12.75" hidden="1">
      <c r="A77" s="52"/>
      <c r="B77" s="42"/>
      <c r="C77" s="42"/>
      <c r="D77" s="42"/>
      <c r="E77" s="42"/>
    </row>
    <row r="78" spans="1:5" ht="12.75" hidden="1">
      <c r="A78" s="52"/>
      <c r="B78" s="42"/>
      <c r="C78" s="42"/>
      <c r="D78" s="42"/>
      <c r="E78" s="42"/>
    </row>
    <row r="79" spans="1:5" ht="12.75" hidden="1">
      <c r="A79" s="52"/>
      <c r="B79" s="42"/>
      <c r="C79" s="42"/>
      <c r="D79" s="42"/>
      <c r="E79" s="42"/>
    </row>
    <row r="80" spans="1:5" ht="12.75" hidden="1">
      <c r="A80" s="52"/>
      <c r="B80" s="42"/>
      <c r="C80" s="42"/>
      <c r="D80" s="42"/>
      <c r="E80" s="42"/>
    </row>
    <row r="81" spans="1:5" ht="12.75" hidden="1">
      <c r="A81" s="42"/>
      <c r="B81" s="42"/>
      <c r="C81" s="42"/>
      <c r="D81" s="42"/>
      <c r="E81" s="42"/>
    </row>
    <row r="82" spans="1:5" ht="12.75" hidden="1">
      <c r="A82" s="42"/>
      <c r="B82" s="42"/>
      <c r="C82" s="42"/>
      <c r="D82" s="42"/>
      <c r="E82" s="42"/>
    </row>
    <row r="83" spans="1:5" ht="12.75" hidden="1">
      <c r="A83" s="42"/>
      <c r="B83" s="42"/>
      <c r="C83" s="42"/>
      <c r="D83" s="42"/>
      <c r="E83" s="42"/>
    </row>
    <row r="84" spans="1:5" ht="12.75" hidden="1">
      <c r="A84" s="42"/>
      <c r="B84" s="42"/>
      <c r="C84" s="42"/>
      <c r="D84" s="42"/>
      <c r="E84" s="42"/>
    </row>
    <row r="85" spans="1:5" ht="12.75" hidden="1">
      <c r="A85" s="42"/>
      <c r="B85" s="42"/>
      <c r="C85" s="42"/>
      <c r="D85" s="42"/>
      <c r="E85" s="42"/>
    </row>
    <row r="86" spans="1:5" ht="12.75" hidden="1">
      <c r="A86" s="42"/>
      <c r="B86" s="42"/>
      <c r="C86" s="42"/>
      <c r="D86" s="42"/>
      <c r="E86" s="42"/>
    </row>
    <row r="87" spans="1:5" ht="12.75" hidden="1">
      <c r="A87" s="42"/>
      <c r="B87" s="42"/>
      <c r="C87" s="42"/>
      <c r="D87" s="42"/>
      <c r="E87" s="42"/>
    </row>
    <row r="88" spans="1:5" ht="12.75" hidden="1">
      <c r="A88" s="42"/>
      <c r="B88" s="42"/>
      <c r="C88" s="42"/>
      <c r="D88" s="42"/>
      <c r="E88" s="42"/>
    </row>
    <row r="89" spans="1:5" ht="12.75" hidden="1">
      <c r="A89" s="42"/>
      <c r="B89" s="42"/>
      <c r="C89" s="42"/>
      <c r="D89" s="42"/>
      <c r="E89" s="42"/>
    </row>
    <row r="90" spans="1:5" ht="12.75" hidden="1">
      <c r="A90" s="42"/>
      <c r="B90" s="42"/>
      <c r="C90" s="42"/>
      <c r="D90" s="42"/>
      <c r="E90" s="42"/>
    </row>
    <row r="91" spans="1:5" ht="12.75" hidden="1">
      <c r="A91" s="42"/>
      <c r="B91" s="42"/>
      <c r="C91" s="42"/>
      <c r="D91" s="42"/>
      <c r="E91" s="42"/>
    </row>
    <row r="92" spans="1:5" ht="12.75" hidden="1">
      <c r="A92" s="42"/>
      <c r="B92" s="42"/>
      <c r="C92" s="42"/>
      <c r="D92" s="42"/>
      <c r="E92" s="42"/>
    </row>
    <row r="93" spans="1:5" ht="12.75" hidden="1">
      <c r="A93" s="42"/>
      <c r="B93" s="42"/>
      <c r="C93" s="42"/>
      <c r="D93" s="42"/>
      <c r="E93" s="42"/>
    </row>
    <row r="94" spans="1:5" ht="12.75" hidden="1">
      <c r="A94" s="52"/>
      <c r="B94" s="42"/>
      <c r="C94" s="42"/>
      <c r="D94" s="42"/>
      <c r="E94" s="42"/>
    </row>
    <row r="95" spans="1:5" ht="12.75" hidden="1">
      <c r="A95" s="52"/>
      <c r="B95" s="42"/>
      <c r="C95" s="42"/>
      <c r="D95" s="42"/>
      <c r="E95" s="42"/>
    </row>
    <row r="96" spans="1:5" ht="24.75" customHeight="1">
      <c r="A96" s="52">
        <v>3</v>
      </c>
      <c r="B96" s="52" t="s">
        <v>49</v>
      </c>
      <c r="C96" s="42" t="s">
        <v>50</v>
      </c>
      <c r="D96" s="42">
        <v>8</v>
      </c>
      <c r="E96" s="42">
        <v>31136</v>
      </c>
    </row>
    <row r="97" spans="1:5" ht="26.25" customHeight="1">
      <c r="A97" s="52">
        <v>4</v>
      </c>
      <c r="B97" s="52" t="s">
        <v>51</v>
      </c>
      <c r="C97" s="42" t="s">
        <v>50</v>
      </c>
      <c r="D97" s="42">
        <v>1</v>
      </c>
      <c r="E97" s="42">
        <v>3205</v>
      </c>
    </row>
    <row r="98" spans="1:5" ht="29.25" customHeight="1" hidden="1">
      <c r="A98" s="52"/>
      <c r="B98" s="52" t="s">
        <v>51</v>
      </c>
      <c r="C98" s="6"/>
      <c r="D98" s="6"/>
      <c r="E98" s="6"/>
    </row>
    <row r="99" spans="1:5" ht="29.25" customHeight="1">
      <c r="A99" s="52">
        <v>5</v>
      </c>
      <c r="B99" s="52" t="s">
        <v>51</v>
      </c>
      <c r="C99" s="6" t="s">
        <v>50</v>
      </c>
      <c r="D99" s="6">
        <v>1</v>
      </c>
      <c r="E99" s="6">
        <v>4031</v>
      </c>
    </row>
    <row r="100" spans="1:5" ht="29.25" customHeight="1">
      <c r="A100" s="52">
        <v>6</v>
      </c>
      <c r="B100" s="52" t="s">
        <v>52</v>
      </c>
      <c r="C100" s="6"/>
      <c r="D100" s="6"/>
      <c r="E100" s="6">
        <v>34800</v>
      </c>
    </row>
    <row r="101" spans="1:5" ht="29.25" customHeight="1">
      <c r="A101" s="52">
        <v>7</v>
      </c>
      <c r="B101" s="52" t="s">
        <v>53</v>
      </c>
      <c r="C101" s="6"/>
      <c r="D101" s="6"/>
      <c r="E101" s="6">
        <v>8280</v>
      </c>
    </row>
    <row r="102" spans="1:5" ht="29.25" customHeight="1">
      <c r="A102" s="52">
        <v>8</v>
      </c>
      <c r="B102" s="52" t="s">
        <v>31</v>
      </c>
      <c r="C102" s="6" t="s">
        <v>32</v>
      </c>
      <c r="D102" s="6">
        <v>16</v>
      </c>
      <c r="E102" s="6">
        <v>2328</v>
      </c>
    </row>
    <row r="103" spans="1:5" ht="29.25" customHeight="1">
      <c r="A103" s="52">
        <v>9</v>
      </c>
      <c r="B103" s="52" t="s">
        <v>54</v>
      </c>
      <c r="C103" s="6"/>
      <c r="D103" s="6"/>
      <c r="E103" s="6">
        <v>4690</v>
      </c>
    </row>
    <row r="104" spans="1:5" ht="29.25" customHeight="1">
      <c r="A104" s="52">
        <v>10</v>
      </c>
      <c r="B104" s="52" t="s">
        <v>51</v>
      </c>
      <c r="C104" s="6" t="s">
        <v>50</v>
      </c>
      <c r="D104" s="6">
        <v>1</v>
      </c>
      <c r="E104" s="6">
        <v>1602</v>
      </c>
    </row>
    <row r="105" spans="1:5" ht="38.25" customHeight="1">
      <c r="A105" s="52">
        <v>11</v>
      </c>
      <c r="B105" s="52" t="s">
        <v>55</v>
      </c>
      <c r="C105" s="6"/>
      <c r="D105" s="6"/>
      <c r="E105" s="6">
        <v>8970</v>
      </c>
    </row>
    <row r="106" spans="1:5" ht="30" customHeight="1">
      <c r="A106" s="43"/>
      <c r="B106" s="41" t="s">
        <v>1</v>
      </c>
      <c r="C106" s="41"/>
      <c r="D106" s="41"/>
      <c r="E106" s="41">
        <f>SUM(E30:E105)</f>
        <v>104622</v>
      </c>
    </row>
    <row r="107" spans="1:2" ht="13.5" customHeight="1">
      <c r="A107" s="49"/>
      <c r="B107" s="47"/>
    </row>
    <row r="108" spans="1:2" ht="33" customHeight="1">
      <c r="A108" s="50"/>
      <c r="B108" s="48"/>
    </row>
    <row r="109" spans="1:2" ht="12.75" hidden="1">
      <c r="A109" s="50"/>
      <c r="B109" s="48"/>
    </row>
    <row r="110" spans="1:2" ht="12.75" hidden="1">
      <c r="A110" s="50"/>
      <c r="B110" s="48"/>
    </row>
    <row r="111" spans="1:2" ht="12.75">
      <c r="A111" s="46"/>
      <c r="B111" s="51"/>
    </row>
    <row r="112" spans="1:2" ht="34.5" customHeight="1">
      <c r="A112" s="53"/>
      <c r="B112" s="54"/>
    </row>
  </sheetData>
  <mergeCells count="4">
    <mergeCell ref="A1:G1"/>
    <mergeCell ref="A2:G2"/>
    <mergeCell ref="A4:G4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1">
      <selection activeCell="A2" sqref="A2:G2"/>
    </sheetView>
  </sheetViews>
  <sheetFormatPr defaultColWidth="9.00390625" defaultRowHeight="12.75"/>
  <cols>
    <col min="1" max="1" width="11.375" style="0" customWidth="1"/>
    <col min="2" max="2" width="23.875" style="0" customWidth="1"/>
    <col min="3" max="3" width="14.75390625" style="0" customWidth="1"/>
    <col min="4" max="4" width="15.875" style="0" customWidth="1"/>
    <col min="5" max="5" width="16.00390625" style="0" customWidth="1"/>
  </cols>
  <sheetData>
    <row r="1" spans="1:7" ht="12.75">
      <c r="A1" s="69" t="s">
        <v>61</v>
      </c>
      <c r="B1" s="70"/>
      <c r="C1" s="71"/>
      <c r="D1" s="71"/>
      <c r="E1" s="71"/>
      <c r="F1" s="71"/>
      <c r="G1" s="71"/>
    </row>
    <row r="2" spans="1:7" ht="12.75">
      <c r="A2" s="72" t="s">
        <v>65</v>
      </c>
      <c r="B2" s="73"/>
      <c r="C2" s="71"/>
      <c r="D2" s="71"/>
      <c r="E2" s="71"/>
      <c r="F2" s="71"/>
      <c r="G2" s="71"/>
    </row>
    <row r="3" spans="1:7" ht="12.75" hidden="1">
      <c r="A3" s="60"/>
      <c r="B3" s="33"/>
      <c r="C3" s="33"/>
      <c r="D3" s="33"/>
      <c r="E3" s="33"/>
      <c r="F3" s="33"/>
      <c r="G3" s="33"/>
    </row>
    <row r="4" spans="1:7" ht="12.75">
      <c r="A4" s="74" t="s">
        <v>43</v>
      </c>
      <c r="B4" s="75"/>
      <c r="C4" s="71"/>
      <c r="D4" s="71"/>
      <c r="E4" s="71"/>
      <c r="F4" s="71"/>
      <c r="G4" s="71"/>
    </row>
    <row r="5" spans="1:7" ht="12.75" hidden="1">
      <c r="A5" s="39"/>
      <c r="B5" s="39"/>
      <c r="C5" s="39"/>
      <c r="D5" s="39"/>
      <c r="E5" s="39"/>
      <c r="F5" s="59"/>
      <c r="G5" s="59"/>
    </row>
    <row r="6" spans="1:7" ht="12.75" hidden="1">
      <c r="A6" s="39"/>
      <c r="B6" s="39"/>
      <c r="C6" s="39"/>
      <c r="D6" s="39"/>
      <c r="E6" s="39"/>
      <c r="F6" s="59"/>
      <c r="G6" s="59"/>
    </row>
    <row r="7" spans="1:7" ht="12.75" hidden="1">
      <c r="A7" s="39"/>
      <c r="B7" s="39"/>
      <c r="C7" s="39"/>
      <c r="D7" s="39"/>
      <c r="E7" s="39"/>
      <c r="F7" s="59"/>
      <c r="G7" s="59"/>
    </row>
    <row r="8" spans="1:7" ht="12.75" hidden="1">
      <c r="A8" s="39"/>
      <c r="B8" s="39"/>
      <c r="C8" s="39"/>
      <c r="D8" s="39"/>
      <c r="E8" s="39"/>
      <c r="F8" s="59"/>
      <c r="G8" s="59"/>
    </row>
    <row r="9" spans="1:7" ht="12.75" hidden="1">
      <c r="A9" s="39"/>
      <c r="B9" s="39"/>
      <c r="C9" s="39"/>
      <c r="D9" s="39"/>
      <c r="E9" s="39"/>
      <c r="F9" s="59"/>
      <c r="G9" s="59"/>
    </row>
    <row r="10" spans="1:7" ht="41.25" customHeight="1">
      <c r="A10" s="40" t="s">
        <v>13</v>
      </c>
      <c r="B10" s="40" t="s">
        <v>5</v>
      </c>
      <c r="C10" s="40" t="s">
        <v>0</v>
      </c>
      <c r="D10" s="40" t="s">
        <v>2</v>
      </c>
      <c r="E10" s="40" t="s">
        <v>14</v>
      </c>
      <c r="F10" s="59"/>
      <c r="G10" s="59"/>
    </row>
    <row r="11" spans="1:7" ht="49.5" customHeight="1">
      <c r="A11" s="35">
        <v>588525.6</v>
      </c>
      <c r="B11" s="36">
        <v>234819.72</v>
      </c>
      <c r="C11" s="36">
        <v>244940.5</v>
      </c>
      <c r="D11" s="36">
        <v>575821</v>
      </c>
      <c r="E11" s="36">
        <f>A11+C11-D11</f>
        <v>257645.09999999998</v>
      </c>
      <c r="F11" s="45"/>
      <c r="G11" s="45"/>
    </row>
    <row r="12" spans="1:7" ht="51.75" customHeight="1">
      <c r="A12" s="76"/>
      <c r="B12" s="76"/>
      <c r="C12" s="76"/>
      <c r="D12" s="76"/>
      <c r="E12" s="76"/>
      <c r="F12" s="45"/>
      <c r="G12" s="45"/>
    </row>
    <row r="13" spans="1:5" ht="41.25" customHeight="1">
      <c r="A13" s="58" t="s">
        <v>39</v>
      </c>
      <c r="B13" s="55" t="s">
        <v>37</v>
      </c>
      <c r="C13" s="58" t="s">
        <v>33</v>
      </c>
      <c r="D13" s="55" t="s">
        <v>36</v>
      </c>
      <c r="E13" s="55" t="s">
        <v>38</v>
      </c>
    </row>
    <row r="14" spans="1:5" ht="12.75" hidden="1">
      <c r="A14" s="1"/>
      <c r="B14" s="1"/>
      <c r="C14" s="1"/>
      <c r="D14" s="1"/>
      <c r="E14" s="1"/>
    </row>
    <row r="15" spans="1:5" ht="12.75" hidden="1">
      <c r="A15" s="38">
        <v>-28791.87</v>
      </c>
      <c r="B15" s="39">
        <f>226756.8+22253</f>
        <v>249009.8</v>
      </c>
      <c r="C15" s="39">
        <f>210424+11554.12</f>
        <v>221978.12</v>
      </c>
      <c r="D15" s="39">
        <v>249009.8</v>
      </c>
      <c r="E15" s="39">
        <f>A15+C15-D15</f>
        <v>-55823.54999999999</v>
      </c>
    </row>
    <row r="16" spans="1:5" ht="12.75" hidden="1">
      <c r="A16" s="17"/>
      <c r="B16" s="6"/>
      <c r="C16" s="6"/>
      <c r="D16" s="6"/>
      <c r="E16" s="6"/>
    </row>
    <row r="17" spans="1:5" ht="12.75" hidden="1">
      <c r="A17" s="17"/>
      <c r="B17" s="6"/>
      <c r="C17" s="6"/>
      <c r="D17" s="6"/>
      <c r="E17" s="6"/>
    </row>
    <row r="18" spans="1:5" ht="12.75" hidden="1">
      <c r="A18" s="17"/>
      <c r="B18" s="6"/>
      <c r="C18" s="6"/>
      <c r="D18" s="6"/>
      <c r="E18" s="6"/>
    </row>
    <row r="19" spans="1:5" ht="12.75" hidden="1">
      <c r="A19" s="17"/>
      <c r="B19" s="6"/>
      <c r="C19" s="6"/>
      <c r="D19" s="6"/>
      <c r="E19" s="6"/>
    </row>
    <row r="20" spans="1:5" ht="12.75" hidden="1">
      <c r="A20" s="17"/>
      <c r="B20" s="6"/>
      <c r="C20" s="6"/>
      <c r="D20" s="6"/>
      <c r="E20" s="6"/>
    </row>
    <row r="21" spans="1:5" ht="12.75" hidden="1">
      <c r="A21" s="17"/>
      <c r="B21" s="6"/>
      <c r="C21" s="6"/>
      <c r="D21" s="6"/>
      <c r="E21" s="6"/>
    </row>
    <row r="22" spans="1:5" ht="12.75" hidden="1">
      <c r="A22" s="17"/>
      <c r="B22" s="6"/>
      <c r="C22" s="6"/>
      <c r="D22" s="6"/>
      <c r="E22" s="6"/>
    </row>
    <row r="23" spans="1:5" ht="12.75" hidden="1">
      <c r="A23" s="17"/>
      <c r="B23" s="6"/>
      <c r="C23" s="6"/>
      <c r="D23" s="6"/>
      <c r="E23" s="6"/>
    </row>
    <row r="24" spans="1:5" ht="12.75" hidden="1">
      <c r="A24" s="35">
        <v>-61244.32</v>
      </c>
      <c r="B24" s="36">
        <f>190211.4+25913.56</f>
        <v>216124.96</v>
      </c>
      <c r="C24" s="36">
        <f>158833.4+13454.79</f>
        <v>172288.19</v>
      </c>
      <c r="D24" s="36">
        <f>55829</f>
        <v>55829</v>
      </c>
      <c r="E24" s="36">
        <f>A24+C24-D24</f>
        <v>55214.869999999995</v>
      </c>
    </row>
    <row r="25" spans="1:5" ht="12.75" hidden="1">
      <c r="A25" s="43"/>
      <c r="B25" s="42"/>
      <c r="C25" s="1"/>
      <c r="D25" s="1"/>
      <c r="E25" s="1"/>
    </row>
    <row r="26" spans="1:5" ht="12.75" hidden="1">
      <c r="A26" s="17"/>
      <c r="B26" s="42"/>
      <c r="C26" s="1"/>
      <c r="D26" s="1"/>
      <c r="E26" s="1"/>
    </row>
    <row r="27" spans="1:5" ht="12.75" hidden="1">
      <c r="A27" s="42"/>
      <c r="B27" s="42"/>
      <c r="C27" s="1"/>
      <c r="D27" s="1"/>
      <c r="E27" s="1"/>
    </row>
    <row r="28" spans="1:5" ht="12.75" hidden="1">
      <c r="A28" s="41"/>
      <c r="B28" s="41"/>
      <c r="C28" s="1"/>
      <c r="D28" s="1"/>
      <c r="E28" s="1"/>
    </row>
    <row r="29" spans="1:5" ht="12.75" hidden="1">
      <c r="A29" s="6"/>
      <c r="B29" s="42"/>
      <c r="C29" s="1"/>
      <c r="D29" s="1"/>
      <c r="E29" s="1"/>
    </row>
    <row r="30" spans="1:5" ht="63" customHeight="1">
      <c r="A30" s="52">
        <v>1</v>
      </c>
      <c r="B30" s="52" t="s">
        <v>62</v>
      </c>
      <c r="C30" s="42"/>
      <c r="D30" s="42"/>
      <c r="E30" s="42">
        <v>548166</v>
      </c>
    </row>
    <row r="31" spans="1:5" ht="12.75" hidden="1">
      <c r="A31" s="52"/>
      <c r="B31" s="42"/>
      <c r="C31" s="42" t="s">
        <v>45</v>
      </c>
      <c r="D31" s="42">
        <v>10.6</v>
      </c>
      <c r="E31" s="42"/>
    </row>
    <row r="32" spans="1:5" ht="32.25" customHeight="1">
      <c r="A32" s="52">
        <v>2</v>
      </c>
      <c r="B32" s="52" t="s">
        <v>63</v>
      </c>
      <c r="C32" s="42"/>
      <c r="D32" s="42"/>
      <c r="E32" s="42">
        <v>2820</v>
      </c>
    </row>
    <row r="33" spans="1:5" ht="12.75" hidden="1">
      <c r="A33" s="42"/>
      <c r="B33" s="42"/>
      <c r="C33" s="42"/>
      <c r="D33" s="42"/>
      <c r="E33" s="42"/>
    </row>
    <row r="34" spans="1:5" ht="12.75" hidden="1">
      <c r="A34" s="42"/>
      <c r="B34" s="42"/>
      <c r="C34" s="42"/>
      <c r="D34" s="42"/>
      <c r="E34" s="42"/>
    </row>
    <row r="35" spans="1:5" ht="12.75" hidden="1">
      <c r="A35" s="52"/>
      <c r="B35" s="42"/>
      <c r="C35" s="42"/>
      <c r="D35" s="42"/>
      <c r="E35" s="42"/>
    </row>
    <row r="36" spans="1:5" ht="12.75" hidden="1">
      <c r="A36" s="52"/>
      <c r="B36" s="42"/>
      <c r="C36" s="42"/>
      <c r="D36" s="42"/>
      <c r="E36" s="42"/>
    </row>
    <row r="37" spans="1:5" ht="12.75" hidden="1">
      <c r="A37" s="52"/>
      <c r="B37" s="42"/>
      <c r="C37" s="42"/>
      <c r="D37" s="42"/>
      <c r="E37" s="42"/>
    </row>
    <row r="38" spans="1:5" ht="12.75" hidden="1">
      <c r="A38" s="42"/>
      <c r="B38" s="42"/>
      <c r="C38" s="42"/>
      <c r="D38" s="42"/>
      <c r="E38" s="42"/>
    </row>
    <row r="39" spans="1:5" ht="12.75" hidden="1">
      <c r="A39" s="52"/>
      <c r="B39" s="42"/>
      <c r="C39" s="42"/>
      <c r="D39" s="42"/>
      <c r="E39" s="42"/>
    </row>
    <row r="40" spans="1:5" ht="12.75" hidden="1">
      <c r="A40" s="52"/>
      <c r="B40" s="42"/>
      <c r="C40" s="42"/>
      <c r="D40" s="42"/>
      <c r="E40" s="42"/>
    </row>
    <row r="41" spans="1:5" ht="12.75" hidden="1">
      <c r="A41" s="42"/>
      <c r="B41" s="42"/>
      <c r="C41" s="42"/>
      <c r="D41" s="42"/>
      <c r="E41" s="42"/>
    </row>
    <row r="42" spans="1:5" ht="12.75" hidden="1">
      <c r="A42" s="52"/>
      <c r="B42" s="42"/>
      <c r="C42" s="42"/>
      <c r="D42" s="42"/>
      <c r="E42" s="42"/>
    </row>
    <row r="43" spans="1:5" ht="12.75" hidden="1">
      <c r="A43" s="52"/>
      <c r="B43" s="42"/>
      <c r="C43" s="42"/>
      <c r="D43" s="42"/>
      <c r="E43" s="42"/>
    </row>
    <row r="44" spans="1:5" ht="12.75" hidden="1">
      <c r="A44" s="52"/>
      <c r="B44" s="42"/>
      <c r="C44" s="42"/>
      <c r="D44" s="42"/>
      <c r="E44" s="42"/>
    </row>
    <row r="45" spans="1:5" ht="12.75" hidden="1">
      <c r="A45" s="42"/>
      <c r="B45" s="42"/>
      <c r="C45" s="42"/>
      <c r="D45" s="42"/>
      <c r="E45" s="42"/>
    </row>
    <row r="46" spans="1:5" ht="12.75" hidden="1">
      <c r="A46" s="42"/>
      <c r="B46" s="42"/>
      <c r="C46" s="42"/>
      <c r="D46" s="42"/>
      <c r="E46" s="42"/>
    </row>
    <row r="47" spans="1:5" ht="12.75" hidden="1">
      <c r="A47" s="52"/>
      <c r="B47" s="42"/>
      <c r="C47" s="42"/>
      <c r="D47" s="42"/>
      <c r="E47" s="42"/>
    </row>
    <row r="48" spans="1:5" ht="12.75" hidden="1">
      <c r="A48" s="42"/>
      <c r="B48" s="42"/>
      <c r="C48" s="42"/>
      <c r="D48" s="42"/>
      <c r="E48" s="42"/>
    </row>
    <row r="49" spans="1:5" ht="12.75" hidden="1">
      <c r="A49" s="42"/>
      <c r="B49" s="42"/>
      <c r="C49" s="42"/>
      <c r="D49" s="42"/>
      <c r="E49" s="42"/>
    </row>
    <row r="50" spans="1:5" ht="12.75" hidden="1">
      <c r="A50" s="42"/>
      <c r="B50" s="42"/>
      <c r="C50" s="42"/>
      <c r="D50" s="42"/>
      <c r="E50" s="42"/>
    </row>
    <row r="51" spans="1:5" ht="12.75" hidden="1">
      <c r="A51" s="42"/>
      <c r="B51" s="42"/>
      <c r="C51" s="42"/>
      <c r="D51" s="42"/>
      <c r="E51" s="42"/>
    </row>
    <row r="52" spans="1:5" ht="12.75" hidden="1">
      <c r="A52" s="52"/>
      <c r="B52" s="42"/>
      <c r="C52" s="42"/>
      <c r="D52" s="42"/>
      <c r="E52" s="42"/>
    </row>
    <row r="53" spans="1:5" ht="12.75" hidden="1">
      <c r="A53" s="42"/>
      <c r="B53" s="42"/>
      <c r="C53" s="42"/>
      <c r="D53" s="42"/>
      <c r="E53" s="42"/>
    </row>
    <row r="54" spans="1:5" ht="12.75" hidden="1">
      <c r="A54" s="52"/>
      <c r="B54" s="42"/>
      <c r="C54" s="42"/>
      <c r="D54" s="42"/>
      <c r="E54" s="42"/>
    </row>
    <row r="55" spans="1:5" ht="12.75" hidden="1">
      <c r="A55" s="52"/>
      <c r="B55" s="42"/>
      <c r="C55" s="42"/>
      <c r="D55" s="42"/>
      <c r="E55" s="42"/>
    </row>
    <row r="56" spans="1:5" ht="12.75" hidden="1">
      <c r="A56" s="42"/>
      <c r="B56" s="42"/>
      <c r="C56" s="42"/>
      <c r="D56" s="42"/>
      <c r="E56" s="42"/>
    </row>
    <row r="57" spans="1:5" ht="12.75" hidden="1">
      <c r="A57" s="52"/>
      <c r="B57" s="42"/>
      <c r="C57" s="42"/>
      <c r="D57" s="42"/>
      <c r="E57" s="42"/>
    </row>
    <row r="58" spans="1:5" ht="12.75" hidden="1">
      <c r="A58" s="42"/>
      <c r="B58" s="42"/>
      <c r="C58" s="42"/>
      <c r="D58" s="42"/>
      <c r="E58" s="42"/>
    </row>
    <row r="59" spans="1:5" ht="12.75" hidden="1">
      <c r="A59" s="52"/>
      <c r="B59" s="42"/>
      <c r="C59" s="42"/>
      <c r="D59" s="42"/>
      <c r="E59" s="42"/>
    </row>
    <row r="60" spans="1:5" ht="12.75" hidden="1">
      <c r="A60" s="52"/>
      <c r="B60" s="42"/>
      <c r="C60" s="42"/>
      <c r="D60" s="42"/>
      <c r="E60" s="42"/>
    </row>
    <row r="61" spans="1:5" ht="12.75" hidden="1">
      <c r="A61" s="42"/>
      <c r="B61" s="42"/>
      <c r="C61" s="42"/>
      <c r="D61" s="42"/>
      <c r="E61" s="42"/>
    </row>
    <row r="62" spans="1:5" ht="12.75" hidden="1">
      <c r="A62" s="42"/>
      <c r="B62" s="42"/>
      <c r="C62" s="42"/>
      <c r="D62" s="42"/>
      <c r="E62" s="42"/>
    </row>
    <row r="63" spans="1:5" ht="12.75" hidden="1">
      <c r="A63" s="52"/>
      <c r="B63" s="42"/>
      <c r="C63" s="42"/>
      <c r="D63" s="42"/>
      <c r="E63" s="42"/>
    </row>
    <row r="64" spans="1:5" ht="12.75" hidden="1">
      <c r="A64" s="42"/>
      <c r="B64" s="42"/>
      <c r="C64" s="42"/>
      <c r="D64" s="42"/>
      <c r="E64" s="42"/>
    </row>
    <row r="65" spans="1:5" ht="12.75" hidden="1">
      <c r="A65" s="42"/>
      <c r="B65" s="42"/>
      <c r="C65" s="42"/>
      <c r="D65" s="42"/>
      <c r="E65" s="42"/>
    </row>
    <row r="66" spans="1:5" ht="12.75" hidden="1">
      <c r="A66" s="52"/>
      <c r="B66" s="42"/>
      <c r="C66" s="42"/>
      <c r="D66" s="42"/>
      <c r="E66" s="42"/>
    </row>
    <row r="67" spans="1:5" ht="12.75" hidden="1">
      <c r="A67" s="42"/>
      <c r="B67" s="42"/>
      <c r="C67" s="42"/>
      <c r="D67" s="42"/>
      <c r="E67" s="42"/>
    </row>
    <row r="68" spans="1:5" ht="12.75" hidden="1">
      <c r="A68" s="42"/>
      <c r="B68" s="42"/>
      <c r="C68" s="42"/>
      <c r="D68" s="42"/>
      <c r="E68" s="42"/>
    </row>
    <row r="69" spans="1:5" ht="12.75" hidden="1">
      <c r="A69" s="42"/>
      <c r="B69" s="42"/>
      <c r="C69" s="42"/>
      <c r="D69" s="42"/>
      <c r="E69" s="42"/>
    </row>
    <row r="70" spans="1:5" ht="12.75" hidden="1">
      <c r="A70" s="42"/>
      <c r="B70" s="42"/>
      <c r="C70" s="42"/>
      <c r="D70" s="42"/>
      <c r="E70" s="42"/>
    </row>
    <row r="71" spans="1:5" ht="12.75" hidden="1">
      <c r="A71" s="42"/>
      <c r="B71" s="42"/>
      <c r="C71" s="42"/>
      <c r="D71" s="42"/>
      <c r="E71" s="42"/>
    </row>
    <row r="72" spans="1:5" ht="12.75" hidden="1">
      <c r="A72" s="42"/>
      <c r="B72" s="42"/>
      <c r="C72" s="42"/>
      <c r="D72" s="42"/>
      <c r="E72" s="42"/>
    </row>
    <row r="73" spans="1:5" ht="12.75" hidden="1">
      <c r="A73" s="42"/>
      <c r="B73" s="42"/>
      <c r="C73" s="42"/>
      <c r="D73" s="42"/>
      <c r="E73" s="42"/>
    </row>
    <row r="74" spans="1:5" ht="12.75" hidden="1">
      <c r="A74" s="42"/>
      <c r="B74" s="42"/>
      <c r="C74" s="42"/>
      <c r="D74" s="42"/>
      <c r="E74" s="42"/>
    </row>
    <row r="75" spans="1:5" ht="12.75" hidden="1">
      <c r="A75" s="42"/>
      <c r="B75" s="42"/>
      <c r="C75" s="42"/>
      <c r="D75" s="42"/>
      <c r="E75" s="42"/>
    </row>
    <row r="76" spans="1:5" ht="12.75" hidden="1">
      <c r="A76" s="42"/>
      <c r="B76" s="42"/>
      <c r="C76" s="42"/>
      <c r="D76" s="42"/>
      <c r="E76" s="42"/>
    </row>
    <row r="77" spans="1:5" ht="12.75" hidden="1">
      <c r="A77" s="52"/>
      <c r="B77" s="42"/>
      <c r="C77" s="42"/>
      <c r="D77" s="42"/>
      <c r="E77" s="42"/>
    </row>
    <row r="78" spans="1:5" ht="12.75" hidden="1">
      <c r="A78" s="52"/>
      <c r="B78" s="42"/>
      <c r="C78" s="42"/>
      <c r="D78" s="42"/>
      <c r="E78" s="42"/>
    </row>
    <row r="79" spans="1:5" ht="12.75" hidden="1">
      <c r="A79" s="52"/>
      <c r="B79" s="42"/>
      <c r="C79" s="42"/>
      <c r="D79" s="42"/>
      <c r="E79" s="42"/>
    </row>
    <row r="80" spans="1:5" ht="12.75" hidden="1">
      <c r="A80" s="52"/>
      <c r="B80" s="42"/>
      <c r="C80" s="42"/>
      <c r="D80" s="42"/>
      <c r="E80" s="42"/>
    </row>
    <row r="81" spans="1:5" ht="12.75" hidden="1">
      <c r="A81" s="42"/>
      <c r="B81" s="42"/>
      <c r="C81" s="42"/>
      <c r="D81" s="42"/>
      <c r="E81" s="42"/>
    </row>
    <row r="82" spans="1:5" ht="12.75" hidden="1">
      <c r="A82" s="42"/>
      <c r="B82" s="42"/>
      <c r="C82" s="42"/>
      <c r="D82" s="42"/>
      <c r="E82" s="42"/>
    </row>
    <row r="83" spans="1:5" ht="12.75" hidden="1">
      <c r="A83" s="42"/>
      <c r="B83" s="42"/>
      <c r="C83" s="42"/>
      <c r="D83" s="42"/>
      <c r="E83" s="42"/>
    </row>
    <row r="84" spans="1:5" ht="12.75" hidden="1">
      <c r="A84" s="42"/>
      <c r="B84" s="42"/>
      <c r="C84" s="42"/>
      <c r="D84" s="42"/>
      <c r="E84" s="42"/>
    </row>
    <row r="85" spans="1:5" ht="12.75" hidden="1">
      <c r="A85" s="42"/>
      <c r="B85" s="42"/>
      <c r="C85" s="42"/>
      <c r="D85" s="42"/>
      <c r="E85" s="42"/>
    </row>
    <row r="86" spans="1:5" ht="12.75" hidden="1">
      <c r="A86" s="42"/>
      <c r="B86" s="42"/>
      <c r="C86" s="42"/>
      <c r="D86" s="42"/>
      <c r="E86" s="42"/>
    </row>
    <row r="87" spans="1:5" ht="12.75" hidden="1">
      <c r="A87" s="42"/>
      <c r="B87" s="42"/>
      <c r="C87" s="42"/>
      <c r="D87" s="42"/>
      <c r="E87" s="42"/>
    </row>
    <row r="88" spans="1:5" ht="12.75" hidden="1">
      <c r="A88" s="42"/>
      <c r="B88" s="42"/>
      <c r="C88" s="42"/>
      <c r="D88" s="42"/>
      <c r="E88" s="42"/>
    </row>
    <row r="89" spans="1:5" ht="12.75" hidden="1">
      <c r="A89" s="42"/>
      <c r="B89" s="42"/>
      <c r="C89" s="42"/>
      <c r="D89" s="42"/>
      <c r="E89" s="42"/>
    </row>
    <row r="90" spans="1:5" ht="12.75" hidden="1">
      <c r="A90" s="42"/>
      <c r="B90" s="42"/>
      <c r="C90" s="42"/>
      <c r="D90" s="42"/>
      <c r="E90" s="42"/>
    </row>
    <row r="91" spans="1:5" ht="12.75" hidden="1">
      <c r="A91" s="42"/>
      <c r="B91" s="42"/>
      <c r="C91" s="42"/>
      <c r="D91" s="42"/>
      <c r="E91" s="42"/>
    </row>
    <row r="92" spans="1:5" ht="12.75" hidden="1">
      <c r="A92" s="42"/>
      <c r="B92" s="42"/>
      <c r="C92" s="42"/>
      <c r="D92" s="42"/>
      <c r="E92" s="42"/>
    </row>
    <row r="93" spans="1:5" ht="12.75" hidden="1">
      <c r="A93" s="42"/>
      <c r="B93" s="42"/>
      <c r="C93" s="42"/>
      <c r="D93" s="42"/>
      <c r="E93" s="42"/>
    </row>
    <row r="94" spans="1:5" ht="12.75" hidden="1">
      <c r="A94" s="52"/>
      <c r="B94" s="42"/>
      <c r="C94" s="42"/>
      <c r="D94" s="42"/>
      <c r="E94" s="42"/>
    </row>
    <row r="95" spans="1:5" ht="12.75" hidden="1">
      <c r="A95" s="52"/>
      <c r="B95" s="42"/>
      <c r="C95" s="42"/>
      <c r="D95" s="42"/>
      <c r="E95" s="42"/>
    </row>
    <row r="96" spans="1:5" ht="33.75" customHeight="1">
      <c r="A96" s="52">
        <v>3</v>
      </c>
      <c r="B96" s="52" t="s">
        <v>64</v>
      </c>
      <c r="C96" s="42"/>
      <c r="D96" s="42"/>
      <c r="E96" s="42">
        <v>24835</v>
      </c>
    </row>
    <row r="97" spans="1:5" ht="26.25" customHeight="1" hidden="1">
      <c r="A97" s="52"/>
      <c r="B97" s="52"/>
      <c r="C97" s="42"/>
      <c r="D97" s="42"/>
      <c r="E97" s="42"/>
    </row>
    <row r="98" spans="1:5" ht="29.25" customHeight="1" hidden="1">
      <c r="A98" s="52"/>
      <c r="B98" s="52"/>
      <c r="C98" s="6"/>
      <c r="D98" s="6"/>
      <c r="E98" s="6"/>
    </row>
    <row r="99" spans="1:5" ht="29.25" customHeight="1" hidden="1">
      <c r="A99" s="52"/>
      <c r="B99" s="52"/>
      <c r="C99" s="6"/>
      <c r="D99" s="6"/>
      <c r="E99" s="6"/>
    </row>
    <row r="100" spans="1:5" ht="29.25" customHeight="1" hidden="1">
      <c r="A100" s="52"/>
      <c r="B100" s="52"/>
      <c r="C100" s="6"/>
      <c r="D100" s="6"/>
      <c r="E100" s="6"/>
    </row>
    <row r="101" spans="1:5" ht="29.25" customHeight="1" hidden="1">
      <c r="A101" s="52"/>
      <c r="B101" s="52"/>
      <c r="C101" s="6"/>
      <c r="D101" s="6"/>
      <c r="E101" s="6"/>
    </row>
    <row r="102" spans="1:5" ht="29.25" customHeight="1" hidden="1">
      <c r="A102" s="52"/>
      <c r="B102" s="52"/>
      <c r="C102" s="6"/>
      <c r="D102" s="6"/>
      <c r="E102" s="6"/>
    </row>
    <row r="103" spans="1:5" ht="29.25" customHeight="1" hidden="1">
      <c r="A103" s="52"/>
      <c r="B103" s="52"/>
      <c r="C103" s="6"/>
      <c r="D103" s="6"/>
      <c r="E103" s="6"/>
    </row>
    <row r="104" spans="1:5" ht="29.25" customHeight="1" hidden="1">
      <c r="A104" s="52"/>
      <c r="B104" s="52"/>
      <c r="C104" s="6"/>
      <c r="D104" s="6"/>
      <c r="E104" s="6"/>
    </row>
    <row r="105" spans="1:5" ht="38.25" customHeight="1" hidden="1">
      <c r="A105" s="52"/>
      <c r="B105" s="52"/>
      <c r="C105" s="6"/>
      <c r="D105" s="6"/>
      <c r="E105" s="6"/>
    </row>
    <row r="106" spans="1:5" ht="30" customHeight="1">
      <c r="A106" s="43"/>
      <c r="B106" s="41" t="s">
        <v>1</v>
      </c>
      <c r="C106" s="41"/>
      <c r="D106" s="41"/>
      <c r="E106" s="41">
        <f>SUM(E30:E105)</f>
        <v>575821</v>
      </c>
    </row>
    <row r="107" spans="1:2" ht="13.5" customHeight="1">
      <c r="A107" s="49"/>
      <c r="B107" s="47"/>
    </row>
    <row r="108" spans="1:2" ht="33" customHeight="1">
      <c r="A108" s="50"/>
      <c r="B108" s="48"/>
    </row>
    <row r="109" spans="1:2" ht="12.75" hidden="1">
      <c r="A109" s="50"/>
      <c r="B109" s="48"/>
    </row>
    <row r="110" spans="1:2" ht="12.75" hidden="1">
      <c r="A110" s="50"/>
      <c r="B110" s="48"/>
    </row>
    <row r="111" spans="1:2" ht="12.75">
      <c r="A111" s="46"/>
      <c r="B111" s="51"/>
    </row>
    <row r="112" spans="1:2" ht="34.5" customHeight="1">
      <c r="A112" s="53"/>
      <c r="B112" s="54"/>
    </row>
  </sheetData>
  <mergeCells count="4">
    <mergeCell ref="A1:G1"/>
    <mergeCell ref="A2:G2"/>
    <mergeCell ref="A4:G4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M23"/>
  <sheetViews>
    <sheetView workbookViewId="0" topLeftCell="A1">
      <selection activeCell="B12" sqref="B12:B14"/>
    </sheetView>
  </sheetViews>
  <sheetFormatPr defaultColWidth="9.00390625" defaultRowHeight="12.75"/>
  <cols>
    <col min="1" max="1" width="23.625" style="0" customWidth="1"/>
    <col min="2" max="2" width="15.25390625" style="0" customWidth="1"/>
    <col min="3" max="3" width="17.75390625" style="0" customWidth="1"/>
    <col min="4" max="4" width="19.125" style="0" customWidth="1"/>
    <col min="5" max="5" width="10.00390625" style="0" hidden="1" customWidth="1"/>
    <col min="6" max="6" width="10.125" style="0" hidden="1" customWidth="1"/>
    <col min="7" max="7" width="16.75390625" style="0" hidden="1" customWidth="1"/>
    <col min="8" max="8" width="14.875" style="0" hidden="1" customWidth="1"/>
    <col min="9" max="9" width="12.875" style="0" hidden="1" customWidth="1"/>
    <col min="10" max="10" width="24.00390625" style="0" hidden="1" customWidth="1"/>
    <col min="11" max="11" width="14.75390625" style="0" customWidth="1"/>
    <col min="12" max="13" width="9.125" style="0" hidden="1" customWidth="1"/>
  </cols>
  <sheetData>
    <row r="1" spans="1:8" ht="18.75" customHeight="1">
      <c r="A1" s="65" t="s">
        <v>67</v>
      </c>
      <c r="B1" s="65"/>
      <c r="C1" s="66"/>
      <c r="D1" s="66"/>
      <c r="E1" s="66"/>
      <c r="F1" s="66"/>
      <c r="G1" s="66"/>
      <c r="H1" s="66"/>
    </row>
    <row r="2" spans="1:9" ht="24.75" customHeight="1">
      <c r="A2" s="4" t="s">
        <v>42</v>
      </c>
      <c r="B2" s="4"/>
      <c r="C2" s="4"/>
      <c r="D2" s="4"/>
      <c r="E2" s="4"/>
      <c r="I2" s="4"/>
    </row>
    <row r="3" spans="1:11" ht="31.5" customHeight="1">
      <c r="A3" s="20" t="s">
        <v>6</v>
      </c>
      <c r="B3" s="19" t="s">
        <v>34</v>
      </c>
      <c r="C3" s="16" t="s">
        <v>5</v>
      </c>
      <c r="D3" s="16" t="s">
        <v>0</v>
      </c>
      <c r="E3" s="6"/>
      <c r="F3" s="17"/>
      <c r="G3" s="6"/>
      <c r="H3" s="15"/>
      <c r="I3" s="2" t="s">
        <v>3</v>
      </c>
      <c r="J3" s="61"/>
      <c r="K3" s="16" t="s">
        <v>44</v>
      </c>
    </row>
    <row r="4" spans="1:11" ht="13.5" customHeight="1" hidden="1" thickBot="1">
      <c r="A4" s="1" t="s">
        <v>7</v>
      </c>
      <c r="B4" s="6"/>
      <c r="C4" s="6">
        <v>55976.01</v>
      </c>
      <c r="D4" s="6">
        <v>56679.5</v>
      </c>
      <c r="E4" s="13"/>
      <c r="F4" s="14"/>
      <c r="G4" s="10"/>
      <c r="H4" s="11"/>
      <c r="I4" s="3" t="s">
        <v>4</v>
      </c>
      <c r="J4" s="62"/>
      <c r="K4" s="6"/>
    </row>
    <row r="5" spans="1:11" ht="12.75" hidden="1">
      <c r="A5" s="1" t="s">
        <v>8</v>
      </c>
      <c r="B5" s="6"/>
      <c r="C5" s="6">
        <v>157002.5</v>
      </c>
      <c r="D5" s="6">
        <v>159111.5</v>
      </c>
      <c r="E5" s="12"/>
      <c r="F5" s="12"/>
      <c r="G5" s="9"/>
      <c r="H5" s="12"/>
      <c r="K5" s="6"/>
    </row>
    <row r="6" spans="1:11" ht="29.25" customHeight="1">
      <c r="A6" s="21" t="s">
        <v>7</v>
      </c>
      <c r="B6" s="56" t="s">
        <v>56</v>
      </c>
      <c r="C6" s="6">
        <v>213473.29</v>
      </c>
      <c r="D6" s="6">
        <v>215493.6</v>
      </c>
      <c r="E6" s="16"/>
      <c r="F6" s="16"/>
      <c r="G6" s="16"/>
      <c r="H6" s="16"/>
      <c r="I6" s="1"/>
      <c r="J6" s="63"/>
      <c r="K6" s="6">
        <v>22833.81</v>
      </c>
    </row>
    <row r="7" spans="1:11" ht="29.25" customHeight="1">
      <c r="A7" s="44" t="s">
        <v>30</v>
      </c>
      <c r="B7" s="57"/>
      <c r="C7" s="6">
        <v>3831.46</v>
      </c>
      <c r="D7" s="6">
        <v>3458.07</v>
      </c>
      <c r="E7" s="16"/>
      <c r="F7" s="16"/>
      <c r="G7" s="16"/>
      <c r="H7" s="16"/>
      <c r="I7" s="1"/>
      <c r="J7" s="63"/>
      <c r="K7" s="6">
        <v>373.39</v>
      </c>
    </row>
    <row r="8" spans="1:12" ht="23.25" customHeight="1">
      <c r="A8" s="21" t="s">
        <v>8</v>
      </c>
      <c r="B8" s="56" t="s">
        <v>57</v>
      </c>
      <c r="C8" s="6">
        <v>632319.83</v>
      </c>
      <c r="D8" s="6">
        <v>615874.8</v>
      </c>
      <c r="E8" s="8"/>
      <c r="F8" s="8"/>
      <c r="G8" s="7"/>
      <c r="H8" s="7"/>
      <c r="I8" s="1"/>
      <c r="J8" s="63"/>
      <c r="K8" s="6">
        <v>81619.73</v>
      </c>
      <c r="L8">
        <f>4.45/6.96</f>
        <v>0.639367816091954</v>
      </c>
    </row>
    <row r="9" spans="1:11" ht="27" customHeight="1">
      <c r="A9" s="44" t="s">
        <v>28</v>
      </c>
      <c r="B9" s="57"/>
      <c r="C9" s="6">
        <v>20270.09</v>
      </c>
      <c r="D9" s="6">
        <v>19794.84</v>
      </c>
      <c r="E9" s="8"/>
      <c r="F9" s="8"/>
      <c r="G9" s="7"/>
      <c r="H9" s="7"/>
      <c r="I9" s="1"/>
      <c r="J9" s="63"/>
      <c r="K9" s="6">
        <v>475.25</v>
      </c>
    </row>
    <row r="10" spans="1:11" ht="24.75" customHeight="1">
      <c r="A10" s="22" t="s">
        <v>9</v>
      </c>
      <c r="B10" s="56" t="s">
        <v>58</v>
      </c>
      <c r="C10" s="6">
        <v>315933.32</v>
      </c>
      <c r="D10" s="6">
        <v>313392.4</v>
      </c>
      <c r="E10" s="8"/>
      <c r="F10" s="8"/>
      <c r="G10" s="7"/>
      <c r="H10" s="7"/>
      <c r="I10" s="1"/>
      <c r="J10" s="63"/>
      <c r="K10" s="6">
        <v>34733.87</v>
      </c>
    </row>
    <row r="11" spans="1:13" ht="26.25" customHeight="1">
      <c r="A11" s="21" t="s">
        <v>10</v>
      </c>
      <c r="B11" s="56"/>
      <c r="C11" s="6">
        <v>17254.48</v>
      </c>
      <c r="D11" s="6">
        <v>20254.91</v>
      </c>
      <c r="E11" s="8"/>
      <c r="F11" s="8"/>
      <c r="G11" s="7"/>
      <c r="H11" s="6"/>
      <c r="I11" s="1"/>
      <c r="J11" s="63"/>
      <c r="K11" s="6">
        <v>-660.86</v>
      </c>
      <c r="M11">
        <f>17913.35-9344.47*1.0354</f>
        <v>8238.085761999999</v>
      </c>
    </row>
    <row r="12" spans="1:13" ht="25.5" customHeight="1">
      <c r="A12" s="21" t="s">
        <v>11</v>
      </c>
      <c r="B12" s="56" t="s">
        <v>59</v>
      </c>
      <c r="C12" s="6">
        <v>1642543.37</v>
      </c>
      <c r="D12" s="6">
        <v>1580354</v>
      </c>
      <c r="E12" s="8"/>
      <c r="F12" s="8"/>
      <c r="G12" s="7"/>
      <c r="H12" s="6"/>
      <c r="I12" s="1"/>
      <c r="J12" s="63"/>
      <c r="K12" s="6">
        <v>218172.85</v>
      </c>
      <c r="M12">
        <v>738.97</v>
      </c>
    </row>
    <row r="13" spans="1:13" ht="21" customHeight="1" hidden="1">
      <c r="A13" s="21" t="s">
        <v>12</v>
      </c>
      <c r="B13" s="56" t="s">
        <v>35</v>
      </c>
      <c r="C13" s="6">
        <v>105715.07</v>
      </c>
      <c r="D13" s="6">
        <v>105764</v>
      </c>
      <c r="E13" s="8"/>
      <c r="F13" s="6"/>
      <c r="G13" s="7"/>
      <c r="H13" s="6"/>
      <c r="I13" s="1"/>
      <c r="J13" s="63"/>
      <c r="K13" s="6"/>
      <c r="M13">
        <v>1331.37</v>
      </c>
    </row>
    <row r="14" spans="1:11" ht="21" customHeight="1">
      <c r="A14" s="21" t="s">
        <v>46</v>
      </c>
      <c r="B14" s="56" t="s">
        <v>60</v>
      </c>
      <c r="C14" s="6">
        <v>514386.2</v>
      </c>
      <c r="D14" s="6">
        <v>504018.1</v>
      </c>
      <c r="E14" s="8"/>
      <c r="F14" s="6"/>
      <c r="G14" s="7"/>
      <c r="H14" s="6"/>
      <c r="I14" s="1"/>
      <c r="J14" s="63"/>
      <c r="K14" s="6">
        <v>57670.16</v>
      </c>
    </row>
    <row r="15" spans="1:11" ht="25.5" customHeight="1">
      <c r="A15" s="21" t="s">
        <v>29</v>
      </c>
      <c r="B15" s="56"/>
      <c r="C15" s="6">
        <v>20437.02</v>
      </c>
      <c r="D15" s="6">
        <v>17580.77</v>
      </c>
      <c r="E15" s="8"/>
      <c r="F15" s="6"/>
      <c r="G15" s="7"/>
      <c r="H15" s="6"/>
      <c r="I15" s="1"/>
      <c r="J15" s="63"/>
      <c r="K15" s="6">
        <v>2856.25</v>
      </c>
    </row>
    <row r="16" spans="1:13" ht="27.75" customHeight="1">
      <c r="A16" s="23" t="s">
        <v>1</v>
      </c>
      <c r="B16" s="23"/>
      <c r="C16" s="16">
        <f>SUM(C6:C15)</f>
        <v>3486164.13</v>
      </c>
      <c r="D16" s="16">
        <f>SUM(D6:D15)</f>
        <v>3395985.49</v>
      </c>
      <c r="E16" s="8"/>
      <c r="F16" s="6"/>
      <c r="G16" s="7"/>
      <c r="H16" s="6"/>
      <c r="I16" s="1"/>
      <c r="J16" s="63"/>
      <c r="K16" s="16">
        <f>SUM(K6:K15)</f>
        <v>418074.45000000007</v>
      </c>
      <c r="M16">
        <v>4676.85</v>
      </c>
    </row>
    <row r="17" spans="1:13" ht="12.75" hidden="1">
      <c r="A17" s="6"/>
      <c r="B17" s="6"/>
      <c r="C17" s="7"/>
      <c r="D17" s="6"/>
      <c r="E17" s="8"/>
      <c r="F17" s="6"/>
      <c r="G17" s="7"/>
      <c r="H17" s="6"/>
      <c r="I17" s="1"/>
      <c r="J17" s="1"/>
      <c r="M17">
        <f>3051.64-1560.74</f>
        <v>1490.8999999999999</v>
      </c>
    </row>
    <row r="18" spans="1:13" ht="12.75" hidden="1">
      <c r="A18" s="6"/>
      <c r="B18" s="6"/>
      <c r="C18" s="6"/>
      <c r="D18" s="6"/>
      <c r="E18" s="8"/>
      <c r="F18" s="6"/>
      <c r="G18" s="7"/>
      <c r="H18" s="6"/>
      <c r="I18" s="1"/>
      <c r="J18" s="1"/>
      <c r="M18">
        <f>M11-M12-M13-M16-M17</f>
        <v>-0.004238000001578257</v>
      </c>
    </row>
    <row r="19" spans="1:10" ht="12.75" hidden="1">
      <c r="A19" s="6"/>
      <c r="B19" s="6"/>
      <c r="C19" s="6"/>
      <c r="D19" s="6"/>
      <c r="E19" s="8"/>
      <c r="F19" s="6"/>
      <c r="G19" s="7"/>
      <c r="H19" s="7"/>
      <c r="I19" s="1"/>
      <c r="J19" s="1"/>
    </row>
    <row r="20" spans="1:10" ht="12.75" hidden="1">
      <c r="A20" s="6"/>
      <c r="B20" s="6"/>
      <c r="C20" s="6"/>
      <c r="D20" s="6"/>
      <c r="E20" s="8"/>
      <c r="F20" s="6"/>
      <c r="G20" s="7"/>
      <c r="H20" s="7"/>
      <c r="I20" s="1"/>
      <c r="J20" s="1"/>
    </row>
    <row r="21" spans="1:10" ht="12.75" hidden="1">
      <c r="A21" s="6"/>
      <c r="B21" s="6"/>
      <c r="C21" s="6"/>
      <c r="D21" s="6"/>
      <c r="E21" s="8"/>
      <c r="F21" s="6"/>
      <c r="G21" s="7"/>
      <c r="H21" s="7"/>
      <c r="I21" s="1"/>
      <c r="J21" s="1"/>
    </row>
    <row r="22" spans="1:10" ht="12.75" hidden="1">
      <c r="A22" s="6"/>
      <c r="B22" s="6"/>
      <c r="C22" s="6"/>
      <c r="D22" s="6"/>
      <c r="E22" s="8"/>
      <c r="F22" s="6"/>
      <c r="G22" s="7"/>
      <c r="H22" s="7"/>
      <c r="I22" s="1"/>
      <c r="J22" s="1"/>
    </row>
    <row r="23" spans="1:10" ht="30.75" customHeight="1" hidden="1">
      <c r="A23" s="16"/>
      <c r="B23" s="16"/>
      <c r="C23" s="16"/>
      <c r="D23" s="16"/>
      <c r="E23" s="18"/>
      <c r="F23" s="16"/>
      <c r="G23" s="18"/>
      <c r="H23" s="16"/>
      <c r="I23" s="1"/>
      <c r="J23" s="1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Glavbuh</cp:lastModifiedBy>
  <cp:lastPrinted>2014-03-07T05:49:36Z</cp:lastPrinted>
  <dcterms:created xsi:type="dcterms:W3CDTF">2005-08-01T12:04:50Z</dcterms:created>
  <dcterms:modified xsi:type="dcterms:W3CDTF">2014-03-10T11:11:06Z</dcterms:modified>
  <cp:category/>
  <cp:version/>
  <cp:contentType/>
  <cp:contentStatus/>
</cp:coreProperties>
</file>