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<sst xmlns="http://schemas.openxmlformats.org/spreadsheetml/2006/main" count="82" uniqueCount="63">
  <si>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</si>
  <si>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</si>
  <si>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</si>
  <si>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</si>
  <si>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</si>
  <si>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</si>
  <si>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</si>
  <si>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 xml:space="preserve"> № п.п</t>
  </si>
  <si>
    <t>1875,76 м2</t>
  </si>
  <si>
    <t xml:space="preserve">тариф по услуге содержание </t>
  </si>
  <si>
    <t xml:space="preserve">тариф по текущему ремонту </t>
  </si>
  <si>
    <t>общая площадь помещений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</si>
  <si>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</si>
  <si>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</si>
  <si>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</si>
  <si>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</si>
  <si>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</si>
  <si>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ул. Инициативная д. 18</t>
  </si>
  <si>
    <t>Информация по услуге  текущий ремонт общедомового имущества</t>
  </si>
  <si>
    <t>стоимость выполненных работ, услуг, руб.</t>
  </si>
  <si>
    <t>наименование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</si>
  <si>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</si>
  <si>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</si>
  <si>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</si>
  <si>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</si>
  <si>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</si>
  <si>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</si>
  <si>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</si>
  <si>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</si>
  <si>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</si>
  <si>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</si>
  <si>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</si>
  <si>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остаток на начало года</t>
  </si>
  <si>
    <t>налог в связи с применением УСН</t>
  </si>
  <si>
    <t>расходы по управлению домом</t>
  </si>
  <si>
    <t>7,00 руб./м2</t>
  </si>
  <si>
    <t>0,7 руб./м2</t>
  </si>
  <si>
    <t>благоустройство и обеспечение сан. состояния жилого здания и придомовой территории</t>
  </si>
  <si>
    <t>содержание аварийно-диспетчерской  службы</t>
  </si>
  <si>
    <t>техническое обслуживание внутридомового  оборудования</t>
  </si>
  <si>
    <t>комиссионный сбор (расчётно-кассовое обслуживание)</t>
  </si>
  <si>
    <t xml:space="preserve">задолженность, руб. </t>
  </si>
  <si>
    <t>содержание несущих и ненесущих конструкций дома</t>
  </si>
  <si>
    <t>вывоз ТКО</t>
  </si>
  <si>
    <t>2663,1 м3</t>
  </si>
  <si>
    <t>1440,6 м3</t>
  </si>
  <si>
    <t>397,262 гкал</t>
  </si>
  <si>
    <t>55924 квтч</t>
  </si>
  <si>
    <t>12,50 руб./м2</t>
  </si>
  <si>
    <t>вознагражд. председ.совета дома</t>
  </si>
  <si>
    <t>2,72 руб. /м2</t>
  </si>
  <si>
    <t>,</t>
  </si>
  <si>
    <t>прочие услуги</t>
  </si>
  <si>
    <t>2016 год</t>
  </si>
  <si>
    <t>Ремонт системы отопления</t>
  </si>
  <si>
    <t>Ремонт канализации в подвале</t>
  </si>
  <si>
    <t>Ремонт примыканий балконов</t>
  </si>
  <si>
    <t>Ремонт отмостки</t>
  </si>
  <si>
    <t>Поверка теплового счетчика</t>
  </si>
  <si>
    <t>Ремонт колпаков вент. каналов</t>
  </si>
  <si>
    <t>Изоляция трубопроводов отопления</t>
  </si>
  <si>
    <t>ул. Инициативная, д.18, 2016 г.</t>
  </si>
  <si>
    <t>ул. Инициативная д.18,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</si>
</sst>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0"/>
      <name val="Arial С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33" borderId="0" xfId="0" applyNumberFormat="1" applyFont="1" applyFill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2" fontId="0" fillId="33" borderId="0" xfId="0" applyNumberFormat="1" applyFill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2" fillId="35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2" fontId="46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top" wrapText="1"/>
    </xf>
    <xf numFmtId="0" fontId="46" fillId="34" borderId="2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46" fillId="13" borderId="24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2" fontId="46" fillId="13" borderId="25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2" fontId="46" fillId="0" borderId="25" xfId="0" applyNumberFormat="1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vertical="top" wrapText="1"/>
    </xf>
    <xf numFmtId="0" fontId="46" fillId="34" borderId="26" xfId="0" applyFont="1" applyFill="1" applyBorder="1" applyAlignment="1">
      <alignment vertical="top" wrapText="1"/>
    </xf>
    <xf numFmtId="0" fontId="46" fillId="34" borderId="20" xfId="0" applyFont="1" applyFill="1" applyBorder="1" applyAlignment="1">
      <alignment vertical="top" wrapText="1"/>
    </xf>
    <xf numFmtId="0" fontId="46" fillId="34" borderId="21" xfId="0" applyFont="1" applyFill="1" applyBorder="1" applyAlignment="1">
      <alignment vertical="top" wrapText="1"/>
    </xf>
    <xf numFmtId="0" fontId="46" fillId="34" borderId="22" xfId="0" applyFont="1" applyFill="1" applyBorder="1" applyAlignment="1">
      <alignment vertical="top" wrapText="1"/>
    </xf>
    <xf numFmtId="0" fontId="46" fillId="34" borderId="27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2">
      <selection activeCell="F38" sqref="F38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71" t="s">
        <v>62</v>
      </c>
      <c r="B1" s="72"/>
      <c r="C1" s="72"/>
      <c r="D1" s="72"/>
      <c r="E1" s="72"/>
      <c r="F1" s="72"/>
    </row>
    <row r="2" spans="1:9" ht="12.75">
      <c r="A2" s="76"/>
      <c r="B2" s="77"/>
      <c r="C2" s="77"/>
      <c r="D2" s="77"/>
      <c r="E2" s="77"/>
      <c r="F2" s="77"/>
      <c r="G2" s="77"/>
      <c r="H2" s="77"/>
      <c r="I2" s="77"/>
    </row>
    <row r="3" spans="1:9" ht="12.75">
      <c r="A3" s="8" t="s">
        <v>11</v>
      </c>
      <c r="B3" s="9"/>
      <c r="C3" s="28" t="s">
        <v>8</v>
      </c>
      <c r="D3" s="7"/>
      <c r="E3" s="7"/>
      <c r="F3" s="7"/>
      <c r="G3" s="7"/>
      <c r="H3" s="7"/>
      <c r="I3" s="7"/>
    </row>
    <row r="4" spans="1:9" ht="12.75">
      <c r="A4" s="10" t="s">
        <v>9</v>
      </c>
      <c r="B4" s="10"/>
      <c r="C4" s="28" t="s">
        <v>48</v>
      </c>
      <c r="D4" s="6"/>
      <c r="E4" s="6"/>
      <c r="F4" s="6"/>
      <c r="G4" s="6"/>
      <c r="H4" s="6"/>
      <c r="I4" s="6"/>
    </row>
    <row r="5" spans="1:9" ht="21.75" customHeight="1">
      <c r="A5" s="78" t="s">
        <v>10</v>
      </c>
      <c r="B5" s="79"/>
      <c r="C5" s="12" t="s">
        <v>35</v>
      </c>
      <c r="D5" s="6"/>
      <c r="E5" s="6"/>
      <c r="F5" s="6"/>
      <c r="G5" s="6"/>
      <c r="H5" s="6"/>
      <c r="I5" s="6"/>
    </row>
    <row r="6" spans="1:9" ht="18" customHeight="1">
      <c r="A6" s="78" t="s">
        <v>49</v>
      </c>
      <c r="B6" s="79"/>
      <c r="C6" s="12" t="s">
        <v>36</v>
      </c>
      <c r="D6" s="6"/>
      <c r="E6" s="6"/>
      <c r="F6" s="6"/>
      <c r="G6" s="6"/>
      <c r="H6" s="6"/>
      <c r="I6" s="6"/>
    </row>
    <row r="7" spans="1:9" ht="12.75">
      <c r="A7" s="80" t="s">
        <v>43</v>
      </c>
      <c r="B7" s="81"/>
      <c r="C7" s="28" t="s">
        <v>50</v>
      </c>
      <c r="D7" s="4"/>
      <c r="E7" s="6"/>
      <c r="F7" s="6"/>
      <c r="G7" s="6"/>
      <c r="H7" s="6"/>
      <c r="I7" s="6"/>
    </row>
    <row r="8" spans="1:9" ht="12.75">
      <c r="A8" s="75"/>
      <c r="B8" s="75"/>
      <c r="C8" s="75"/>
      <c r="D8" s="75"/>
      <c r="E8" s="75"/>
      <c r="F8" s="75"/>
      <c r="G8" s="75"/>
      <c r="H8" s="75"/>
      <c r="I8" s="75"/>
    </row>
    <row r="9" spans="1:9" ht="12.75">
      <c r="A9" s="73"/>
      <c r="B9" s="73"/>
      <c r="C9" s="73"/>
      <c r="D9" s="73"/>
      <c r="E9" s="73"/>
      <c r="F9" s="73"/>
      <c r="G9" s="73"/>
      <c r="H9" s="73"/>
      <c r="I9" s="73"/>
    </row>
    <row r="10" spans="1:9" ht="12.75" hidden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 hidden="1">
      <c r="A11" s="69"/>
      <c r="B11" s="69"/>
      <c r="C11" s="69"/>
      <c r="D11" s="69"/>
      <c r="E11" s="69"/>
      <c r="F11" s="69"/>
      <c r="G11" s="70"/>
      <c r="H11" s="70"/>
      <c r="I11" s="70"/>
    </row>
    <row r="12" spans="1:9" ht="39" customHeight="1">
      <c r="A12" s="12" t="s">
        <v>1</v>
      </c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5"/>
      <c r="H12" s="5"/>
      <c r="I12" s="5"/>
    </row>
    <row r="13" spans="1:6" ht="12.75" hidden="1">
      <c r="A13" s="11"/>
      <c r="B13" s="11"/>
      <c r="C13" s="11"/>
      <c r="D13" s="11"/>
      <c r="E13" s="11"/>
      <c r="F13" s="11"/>
    </row>
    <row r="14" spans="1:6" ht="12.75" hidden="1">
      <c r="A14" s="11"/>
      <c r="B14" s="11"/>
      <c r="C14" s="11"/>
      <c r="D14" s="11"/>
      <c r="E14" s="11"/>
      <c r="F14" s="11"/>
    </row>
    <row r="15" spans="1:6" ht="12.75" hidden="1">
      <c r="A15" s="11"/>
      <c r="B15" s="11"/>
      <c r="C15" s="11"/>
      <c r="D15" s="11"/>
      <c r="E15" s="11"/>
      <c r="F15" s="11"/>
    </row>
    <row r="16" spans="1:6" ht="12.75" hidden="1">
      <c r="A16" s="11"/>
      <c r="B16" s="11"/>
      <c r="C16" s="11"/>
      <c r="D16" s="11"/>
      <c r="E16" s="11"/>
      <c r="F16" s="11"/>
    </row>
    <row r="17" spans="1:6" ht="45" customHeight="1">
      <c r="A17" s="13" t="s">
        <v>6</v>
      </c>
      <c r="B17" s="44">
        <v>-3883.03</v>
      </c>
      <c r="C17" s="42">
        <v>281364</v>
      </c>
      <c r="D17" s="42">
        <v>282172.82</v>
      </c>
      <c r="E17" s="42">
        <v>281364</v>
      </c>
      <c r="F17" s="42">
        <f>B17+D17-E17</f>
        <v>-3074.210000000021</v>
      </c>
    </row>
    <row r="18" spans="1:6" ht="74.25" customHeight="1" hidden="1">
      <c r="A18" s="14"/>
      <c r="B18" s="19"/>
      <c r="C18" s="17"/>
      <c r="D18" s="17"/>
      <c r="E18" s="17"/>
      <c r="F18" s="17"/>
    </row>
    <row r="19" spans="1:6" ht="56.25" customHeight="1" hidden="1">
      <c r="A19" s="14"/>
      <c r="B19" s="19"/>
      <c r="C19" s="17"/>
      <c r="D19" s="17"/>
      <c r="E19" s="17"/>
      <c r="F19" s="17"/>
    </row>
    <row r="20" spans="1:6" ht="32.25" customHeight="1" hidden="1">
      <c r="A20" s="14"/>
      <c r="B20" s="19"/>
      <c r="C20" s="17"/>
      <c r="D20" s="17"/>
      <c r="E20" s="17"/>
      <c r="F20" s="17"/>
    </row>
    <row r="21" spans="1:6" ht="29.25" customHeight="1" hidden="1">
      <c r="A21" s="14"/>
      <c r="B21" s="19"/>
      <c r="C21" s="17"/>
      <c r="D21" s="17"/>
      <c r="E21" s="17"/>
      <c r="F21" s="17"/>
    </row>
    <row r="22" spans="1:6" ht="51" customHeight="1" hidden="1">
      <c r="A22" s="14"/>
      <c r="B22" s="19"/>
      <c r="C22" s="17"/>
      <c r="D22" s="17"/>
      <c r="E22" s="17"/>
      <c r="F22" s="17"/>
    </row>
    <row r="23" spans="1:6" ht="12.75" hidden="1">
      <c r="A23" s="14"/>
      <c r="B23" s="19"/>
      <c r="C23" s="17"/>
      <c r="D23" s="17"/>
      <c r="E23" s="17"/>
      <c r="F23" s="17"/>
    </row>
    <row r="24" spans="1:6" ht="12.75" hidden="1">
      <c r="A24" s="14"/>
      <c r="B24" s="19"/>
      <c r="C24" s="17"/>
      <c r="D24" s="17"/>
      <c r="E24" s="17"/>
      <c r="F24" s="17"/>
    </row>
    <row r="25" spans="1:9" ht="33" customHeight="1" hidden="1">
      <c r="A25" s="14"/>
      <c r="B25" s="19"/>
      <c r="C25" s="17"/>
      <c r="D25" s="17"/>
      <c r="E25" s="17"/>
      <c r="F25" s="17"/>
      <c r="H25" s="1"/>
      <c r="I25" s="1"/>
    </row>
    <row r="26" spans="1:6" ht="48.75" customHeight="1">
      <c r="A26" s="15" t="s">
        <v>2</v>
      </c>
      <c r="B26" s="66">
        <v>30453.7</v>
      </c>
      <c r="C26" s="67">
        <v>157563.84</v>
      </c>
      <c r="D26" s="67">
        <v>156314.67</v>
      </c>
      <c r="E26" s="42">
        <v>215715.81</v>
      </c>
      <c r="F26" s="67">
        <f>B26+D26-E26</f>
        <v>-28947.439999999973</v>
      </c>
    </row>
    <row r="27" spans="1:6" ht="42.75" customHeight="1">
      <c r="A27" s="15" t="s">
        <v>3</v>
      </c>
      <c r="B27" s="66"/>
      <c r="C27" s="67"/>
      <c r="D27" s="67"/>
      <c r="E27" s="67"/>
      <c r="F27" s="67"/>
    </row>
    <row r="28" spans="1:6" ht="42.75" customHeight="1">
      <c r="A28" s="61" t="s">
        <v>43</v>
      </c>
      <c r="B28" s="66"/>
      <c r="C28" s="67">
        <v>61224.6</v>
      </c>
      <c r="D28" s="67">
        <v>55019.07</v>
      </c>
      <c r="E28" s="67">
        <v>68970.47</v>
      </c>
      <c r="F28" s="67">
        <f>D28-E28</f>
        <v>-13951.400000000001</v>
      </c>
    </row>
    <row r="29" spans="1:6" ht="27.75" customHeight="1">
      <c r="A29" s="15" t="s">
        <v>4</v>
      </c>
      <c r="B29" s="67"/>
      <c r="C29" s="67">
        <v>1540027.73</v>
      </c>
      <c r="D29" s="67">
        <v>1503516.88</v>
      </c>
      <c r="E29" s="67"/>
      <c r="F29" s="67"/>
    </row>
    <row r="30" spans="1:11" ht="33.75" customHeight="1">
      <c r="A30" s="15" t="s">
        <v>5</v>
      </c>
      <c r="B30" s="67">
        <v>1721.29</v>
      </c>
      <c r="C30" s="67">
        <v>15756.36</v>
      </c>
      <c r="D30" s="67">
        <v>15624.79</v>
      </c>
      <c r="E30" s="67">
        <v>15753.6</v>
      </c>
      <c r="F30" s="67">
        <f>B30+C30-E30</f>
        <v>1724.050000000001</v>
      </c>
      <c r="K30" s="2"/>
    </row>
    <row r="31" spans="1:6" ht="12.75" hidden="1">
      <c r="A31" s="16"/>
      <c r="B31" s="17"/>
      <c r="C31" s="17"/>
      <c r="D31" s="17"/>
      <c r="E31" s="17"/>
      <c r="F31" s="17"/>
    </row>
    <row r="32" spans="1:6" ht="12.75" hidden="1">
      <c r="A32" s="16"/>
      <c r="B32" s="17"/>
      <c r="C32" s="17"/>
      <c r="D32" s="17"/>
      <c r="E32" s="17"/>
      <c r="F32" s="17"/>
    </row>
    <row r="33" spans="1:6" ht="12.75" hidden="1">
      <c r="A33" s="16"/>
      <c r="B33" s="17"/>
      <c r="C33" s="17"/>
      <c r="D33" s="17"/>
      <c r="E33" s="17"/>
      <c r="F33" s="17"/>
    </row>
    <row r="34" spans="1:6" ht="12.75" hidden="1">
      <c r="A34" s="16"/>
      <c r="B34" s="17"/>
      <c r="C34" s="17"/>
      <c r="D34" s="17"/>
      <c r="E34" s="17"/>
      <c r="F34" s="17"/>
    </row>
    <row r="35" spans="1:6" ht="12.75" hidden="1">
      <c r="A35" s="16"/>
      <c r="B35" s="17"/>
      <c r="C35" s="17"/>
      <c r="D35" s="17"/>
      <c r="E35" s="17"/>
      <c r="F35" s="17"/>
    </row>
    <row r="36" spans="1:6" ht="43.5" customHeight="1" hidden="1">
      <c r="A36" s="16"/>
      <c r="B36" s="17"/>
      <c r="C36" s="17"/>
      <c r="D36" s="17"/>
      <c r="E36" s="17"/>
      <c r="F36" s="17"/>
    </row>
    <row r="37" spans="1:6" ht="12.75" hidden="1">
      <c r="A37" s="16"/>
      <c r="B37" s="17"/>
      <c r="C37" s="17"/>
      <c r="D37" s="17"/>
      <c r="E37" s="17"/>
      <c r="F37" s="17"/>
    </row>
    <row r="38" spans="1:6" ht="36.75" customHeight="1">
      <c r="A38" s="46" t="s">
        <v>0</v>
      </c>
      <c r="B38" s="68">
        <f>SUM(B17:B37)</f>
        <v>28291.960000000003</v>
      </c>
      <c r="C38" s="68">
        <f>SUM(C15:C37)</f>
        <v>2055936.53</v>
      </c>
      <c r="D38" s="68">
        <f>SUM(D15:D37)</f>
        <v>2012648.23</v>
      </c>
      <c r="E38" s="68">
        <f>SUM(E17:E37)</f>
        <v>581803.88</v>
      </c>
      <c r="F38" s="68">
        <f>SUM(F17:F37)</f>
        <v>-44248.99999999999</v>
      </c>
    </row>
    <row r="39" spans="1:6" ht="12.75">
      <c r="A39" s="18"/>
      <c r="B39" s="22"/>
      <c r="C39" s="22"/>
      <c r="D39" s="22"/>
      <c r="E39" s="23"/>
      <c r="F39" s="22"/>
    </row>
    <row r="40" spans="1:6" ht="12.75">
      <c r="A40" s="18"/>
      <c r="B40" s="22"/>
      <c r="C40" s="22"/>
      <c r="D40" s="22"/>
      <c r="E40" s="22"/>
      <c r="F40" s="22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</sheetData>
  <sheetProtection/>
  <mergeCells count="9">
    <mergeCell ref="A11:I11"/>
    <mergeCell ref="A1:F1"/>
    <mergeCell ref="A9:I9"/>
    <mergeCell ref="A10:I10"/>
    <mergeCell ref="A8:I8"/>
    <mergeCell ref="A2:I2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1.00390625" style="0" customWidth="1"/>
    <col min="2" max="2" width="13.625" style="0" customWidth="1"/>
    <col min="3" max="3" width="13.25390625" style="0" customWidth="1"/>
    <col min="4" max="4" width="15.125" style="0" customWidth="1"/>
    <col min="5" max="5" width="11.875" style="0" customWidth="1"/>
    <col min="6" max="6" width="12.75390625" style="0" customWidth="1"/>
  </cols>
  <sheetData>
    <row r="1" spans="1:6" ht="12.75">
      <c r="A1" s="82" t="s">
        <v>61</v>
      </c>
      <c r="B1" s="83"/>
      <c r="C1" s="83"/>
      <c r="D1" s="83"/>
      <c r="E1" s="83"/>
      <c r="F1" s="83"/>
    </row>
    <row r="2" spans="1:9" ht="12.75">
      <c r="A2" s="82" t="s">
        <v>31</v>
      </c>
      <c r="B2" s="82"/>
      <c r="C2" s="82"/>
      <c r="D2" s="82"/>
      <c r="E2" s="82"/>
      <c r="F2" s="82"/>
      <c r="G2" s="45"/>
      <c r="H2" s="45"/>
      <c r="I2" s="45"/>
    </row>
    <row r="3" spans="1:9" ht="12.75">
      <c r="A3" s="84"/>
      <c r="B3" s="84"/>
      <c r="C3" s="84"/>
      <c r="D3" s="84"/>
      <c r="E3" s="84"/>
      <c r="F3" s="75"/>
      <c r="G3" s="75"/>
      <c r="H3" s="75"/>
      <c r="I3" s="75"/>
    </row>
    <row r="4" spans="1:9" ht="38.25">
      <c r="A4" s="47" t="s">
        <v>1</v>
      </c>
      <c r="B4" s="47" t="s">
        <v>32</v>
      </c>
      <c r="C4" s="47" t="s">
        <v>13</v>
      </c>
      <c r="D4" s="47" t="s">
        <v>14</v>
      </c>
      <c r="E4" s="48" t="s">
        <v>15</v>
      </c>
      <c r="F4" s="47" t="s">
        <v>16</v>
      </c>
      <c r="G4" s="5"/>
      <c r="H4" s="5"/>
      <c r="I4" s="5"/>
    </row>
    <row r="5" spans="1:6" ht="38.25">
      <c r="A5" s="49" t="s">
        <v>6</v>
      </c>
      <c r="B5" s="44">
        <v>-3883.03</v>
      </c>
      <c r="C5" s="42">
        <v>281364</v>
      </c>
      <c r="D5" s="42">
        <v>282172.82</v>
      </c>
      <c r="E5" s="42">
        <v>281364</v>
      </c>
      <c r="F5" s="42">
        <f>B5+D5-E5</f>
        <v>-3074.210000000021</v>
      </c>
    </row>
    <row r="6" spans="1:6" ht="72.75" customHeight="1">
      <c r="A6" s="50" t="s">
        <v>37</v>
      </c>
      <c r="B6" s="51"/>
      <c r="C6" s="52"/>
      <c r="D6" s="52"/>
      <c r="E6" s="52">
        <v>69797.36</v>
      </c>
      <c r="F6" s="52"/>
    </row>
    <row r="7" spans="1:6" ht="60" customHeight="1">
      <c r="A7" s="50" t="s">
        <v>39</v>
      </c>
      <c r="B7" s="51"/>
      <c r="C7" s="52"/>
      <c r="D7" s="52"/>
      <c r="E7" s="52">
        <v>66093.19</v>
      </c>
      <c r="F7" s="52"/>
    </row>
    <row r="8" spans="1:6" ht="60" customHeight="1">
      <c r="A8" s="50" t="s">
        <v>42</v>
      </c>
      <c r="B8" s="51"/>
      <c r="C8" s="52"/>
      <c r="D8" s="52"/>
      <c r="E8" s="52">
        <v>3658.06</v>
      </c>
      <c r="F8" s="52"/>
    </row>
    <row r="9" spans="1:6" ht="40.5" customHeight="1">
      <c r="A9" s="50" t="s">
        <v>38</v>
      </c>
      <c r="B9" s="51"/>
      <c r="C9" s="52"/>
      <c r="D9" s="52"/>
      <c r="E9" s="52">
        <v>21939.7</v>
      </c>
      <c r="F9" s="52"/>
    </row>
    <row r="10" spans="1:6" ht="40.5" customHeight="1">
      <c r="A10" s="50" t="s">
        <v>52</v>
      </c>
      <c r="B10" s="51"/>
      <c r="C10" s="52"/>
      <c r="D10" s="52"/>
      <c r="E10" s="52">
        <v>4727.57</v>
      </c>
      <c r="F10" s="52"/>
    </row>
    <row r="11" spans="1:6" ht="36" customHeight="1">
      <c r="A11" s="50" t="s">
        <v>33</v>
      </c>
      <c r="B11" s="51"/>
      <c r="C11" s="52"/>
      <c r="D11" s="52"/>
      <c r="E11" s="52">
        <v>9379</v>
      </c>
      <c r="F11" s="52"/>
    </row>
    <row r="12" spans="1:6" ht="46.5" customHeight="1">
      <c r="A12" s="50" t="s">
        <v>40</v>
      </c>
      <c r="B12" s="51"/>
      <c r="C12" s="52"/>
      <c r="D12" s="52"/>
      <c r="E12" s="52">
        <v>58828.16</v>
      </c>
      <c r="F12" s="52"/>
    </row>
    <row r="13" spans="1:9" ht="36" customHeight="1">
      <c r="A13" s="50" t="s">
        <v>34</v>
      </c>
      <c r="B13" s="51"/>
      <c r="C13" s="52"/>
      <c r="D13" s="52"/>
      <c r="E13" s="52">
        <v>46940.96</v>
      </c>
      <c r="F13" s="52"/>
      <c r="H13" s="1"/>
      <c r="I13" s="1"/>
    </row>
    <row r="14" spans="1:6" ht="12.75">
      <c r="A14" s="53"/>
      <c r="B14" s="53"/>
      <c r="C14" s="53"/>
      <c r="D14" s="53"/>
      <c r="E14" s="54" t="s">
        <v>51</v>
      </c>
      <c r="F14" s="53"/>
    </row>
    <row r="15" ht="12.75">
      <c r="E15" s="1"/>
    </row>
  </sheetData>
  <sheetProtection/>
  <mergeCells count="3">
    <mergeCell ref="A1:F1"/>
    <mergeCell ref="A3:I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B32" sqref="B32:C32"/>
    </sheetView>
  </sheetViews>
  <sheetFormatPr defaultColWidth="9.00390625" defaultRowHeight="12.75"/>
  <cols>
    <col min="1" max="1" width="10.375" style="0" customWidth="1"/>
    <col min="2" max="2" width="27.3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5" ht="12.75" customHeight="1">
      <c r="A1" s="109" t="s">
        <v>18</v>
      </c>
      <c r="B1" s="109"/>
      <c r="C1" s="109"/>
      <c r="D1" s="109"/>
      <c r="E1" s="109"/>
    </row>
    <row r="2" spans="1:5" ht="15.75">
      <c r="A2" s="110" t="s">
        <v>17</v>
      </c>
      <c r="B2" s="110"/>
      <c r="C2" s="110"/>
      <c r="D2" s="110"/>
      <c r="E2" s="110"/>
    </row>
    <row r="3" spans="1:5" ht="15.75" hidden="1">
      <c r="A3" s="25"/>
      <c r="B3" s="26"/>
      <c r="C3" s="26"/>
      <c r="D3" s="26"/>
      <c r="E3" s="26"/>
    </row>
    <row r="4" spans="1:5" ht="15.75">
      <c r="A4" s="110" t="s">
        <v>53</v>
      </c>
      <c r="B4" s="110"/>
      <c r="C4" s="110"/>
      <c r="D4" s="110"/>
      <c r="E4" s="110"/>
    </row>
    <row r="5" spans="1:5" ht="12.75">
      <c r="A5" s="106"/>
      <c r="B5" s="107"/>
      <c r="C5" s="108"/>
      <c r="D5" s="108"/>
      <c r="E5" s="108"/>
    </row>
    <row r="6" spans="1:5" ht="12.75" hidden="1">
      <c r="A6" s="3"/>
      <c r="B6" s="3"/>
      <c r="C6" s="3"/>
      <c r="D6" s="3"/>
      <c r="E6" s="3"/>
    </row>
    <row r="7" spans="1:5" ht="12.75" hidden="1">
      <c r="A7" s="3"/>
      <c r="B7" s="3"/>
      <c r="C7" s="3"/>
      <c r="D7" s="3"/>
      <c r="E7" s="3"/>
    </row>
    <row r="8" spans="1:5" ht="12.75" hidden="1">
      <c r="A8" s="3"/>
      <c r="B8" s="3"/>
      <c r="C8" s="3"/>
      <c r="D8" s="3"/>
      <c r="E8" s="3"/>
    </row>
    <row r="9" spans="1:5" ht="12.75" hidden="1">
      <c r="A9" s="3"/>
      <c r="B9" s="3"/>
      <c r="C9" s="3"/>
      <c r="D9" s="3"/>
      <c r="E9" s="3"/>
    </row>
    <row r="10" spans="1:5" ht="12.75" hidden="1">
      <c r="A10" s="3"/>
      <c r="B10" s="3"/>
      <c r="C10" s="3"/>
      <c r="D10" s="3"/>
      <c r="E10" s="3"/>
    </row>
    <row r="11" spans="1:5" ht="41.25" customHeight="1">
      <c r="A11" s="12" t="s">
        <v>12</v>
      </c>
      <c r="B11" s="12" t="s">
        <v>13</v>
      </c>
      <c r="C11" s="12" t="s">
        <v>14</v>
      </c>
      <c r="D11" s="12" t="s">
        <v>15</v>
      </c>
      <c r="E11" s="12" t="s">
        <v>16</v>
      </c>
    </row>
    <row r="12" spans="1:5" ht="49.5" customHeight="1">
      <c r="A12" s="20">
        <v>30453.7</v>
      </c>
      <c r="B12" s="21">
        <v>157563.84</v>
      </c>
      <c r="C12" s="21">
        <v>156314.67</v>
      </c>
      <c r="D12" s="24">
        <v>215715.81</v>
      </c>
      <c r="E12" s="21">
        <f>A12+C12-D12</f>
        <v>-28947.439999999973</v>
      </c>
    </row>
    <row r="13" spans="1:5" ht="36.75" customHeight="1">
      <c r="A13" s="29"/>
      <c r="B13" s="29"/>
      <c r="C13" s="29"/>
      <c r="D13" s="29"/>
      <c r="E13" s="29"/>
    </row>
    <row r="14" spans="1:5" ht="53.25" customHeight="1" thickBot="1">
      <c r="A14" s="28" t="s">
        <v>7</v>
      </c>
      <c r="B14" s="93" t="s">
        <v>20</v>
      </c>
      <c r="C14" s="111"/>
      <c r="D14" s="93" t="s">
        <v>19</v>
      </c>
      <c r="E14" s="94"/>
    </row>
    <row r="15" spans="1:5" ht="12.75" customHeight="1" hidden="1">
      <c r="A15" s="30"/>
      <c r="B15" s="30"/>
      <c r="C15" s="30"/>
      <c r="D15" s="30"/>
      <c r="E15" s="30"/>
    </row>
    <row r="16" spans="1:5" ht="12.75" customHeight="1" hidden="1">
      <c r="A16" s="12">
        <v>-28791.87</v>
      </c>
      <c r="B16" s="28">
        <f>226756.8+22253</f>
        <v>249009.8</v>
      </c>
      <c r="C16" s="28"/>
      <c r="D16" s="28"/>
      <c r="E16" s="28">
        <f>A16+C16-D16</f>
        <v>-28791.87</v>
      </c>
    </row>
    <row r="17" spans="1:5" ht="12.75" customHeight="1" hidden="1">
      <c r="A17" s="31"/>
      <c r="B17" s="32"/>
      <c r="C17" s="32"/>
      <c r="D17" s="32"/>
      <c r="E17" s="32"/>
    </row>
    <row r="18" spans="1:5" ht="12.75" customHeight="1" hidden="1">
      <c r="A18" s="31"/>
      <c r="B18" s="32"/>
      <c r="C18" s="32"/>
      <c r="D18" s="32"/>
      <c r="E18" s="32"/>
    </row>
    <row r="19" spans="1:5" ht="12.75" customHeight="1" hidden="1">
      <c r="A19" s="31"/>
      <c r="B19" s="32"/>
      <c r="C19" s="32"/>
      <c r="D19" s="32"/>
      <c r="E19" s="32"/>
    </row>
    <row r="20" spans="1:5" ht="12.75" customHeight="1" hidden="1">
      <c r="A20" s="31"/>
      <c r="B20" s="32"/>
      <c r="C20" s="32"/>
      <c r="D20" s="32"/>
      <c r="E20" s="32"/>
    </row>
    <row r="21" spans="1:5" ht="12.75" customHeight="1" hidden="1">
      <c r="A21" s="31"/>
      <c r="B21" s="32"/>
      <c r="C21" s="32"/>
      <c r="D21" s="32"/>
      <c r="E21" s="32"/>
    </row>
    <row r="22" spans="1:5" ht="12.75" customHeight="1" hidden="1">
      <c r="A22" s="31"/>
      <c r="B22" s="32"/>
      <c r="C22" s="32"/>
      <c r="D22" s="32"/>
      <c r="E22" s="32"/>
    </row>
    <row r="23" spans="1:5" ht="12.75" customHeight="1" hidden="1">
      <c r="A23" s="31"/>
      <c r="B23" s="32"/>
      <c r="C23" s="32"/>
      <c r="D23" s="32"/>
      <c r="E23" s="32"/>
    </row>
    <row r="24" spans="1:5" ht="12.75" customHeight="1" hidden="1">
      <c r="A24" s="31"/>
      <c r="B24" s="32"/>
      <c r="C24" s="32"/>
      <c r="D24" s="32"/>
      <c r="E24" s="32"/>
    </row>
    <row r="25" spans="1:5" ht="12.75" customHeight="1" hidden="1">
      <c r="A25" s="12">
        <v>-61244.32</v>
      </c>
      <c r="B25" s="28">
        <f>190211.4+25913.56</f>
        <v>216124.96</v>
      </c>
      <c r="C25" s="28"/>
      <c r="D25" s="28"/>
      <c r="E25" s="28">
        <f>A25+C25-D25</f>
        <v>-61244.32</v>
      </c>
    </row>
    <row r="26" spans="1:5" ht="12.75" customHeight="1" hidden="1">
      <c r="A26" s="12"/>
      <c r="B26" s="33"/>
      <c r="C26" s="30"/>
      <c r="D26" s="30"/>
      <c r="E26" s="30"/>
    </row>
    <row r="27" spans="1:5" ht="12.75" customHeight="1" hidden="1">
      <c r="A27" s="31"/>
      <c r="B27" s="33"/>
      <c r="C27" s="30"/>
      <c r="D27" s="30"/>
      <c r="E27" s="30"/>
    </row>
    <row r="28" spans="1:5" ht="12.75" customHeight="1" hidden="1">
      <c r="A28" s="33"/>
      <c r="B28" s="33"/>
      <c r="C28" s="30"/>
      <c r="D28" s="30"/>
      <c r="E28" s="30"/>
    </row>
    <row r="29" spans="1:5" ht="12.75" customHeight="1" hidden="1">
      <c r="A29" s="28"/>
      <c r="B29" s="28"/>
      <c r="C29" s="30"/>
      <c r="D29" s="30"/>
      <c r="E29" s="30"/>
    </row>
    <row r="30" spans="1:5" ht="12.75" customHeight="1" hidden="1">
      <c r="A30" s="32"/>
      <c r="B30" s="33"/>
      <c r="C30" s="30"/>
      <c r="D30" s="30"/>
      <c r="E30" s="30"/>
    </row>
    <row r="31" spans="1:5" ht="30.75" customHeight="1">
      <c r="A31" s="65">
        <v>1</v>
      </c>
      <c r="B31" s="104" t="s">
        <v>54</v>
      </c>
      <c r="C31" s="105"/>
      <c r="D31" s="95">
        <v>7769</v>
      </c>
      <c r="E31" s="96"/>
    </row>
    <row r="32" spans="1:5" ht="15.75">
      <c r="A32" s="65">
        <v>2</v>
      </c>
      <c r="B32" s="100" t="s">
        <v>55</v>
      </c>
      <c r="C32" s="101"/>
      <c r="D32" s="97">
        <f>1150</f>
        <v>1150</v>
      </c>
      <c r="E32" s="98"/>
    </row>
    <row r="33" spans="1:5" ht="15.75">
      <c r="A33" s="65">
        <v>3</v>
      </c>
      <c r="B33" s="100" t="s">
        <v>55</v>
      </c>
      <c r="C33" s="101"/>
      <c r="D33" s="97">
        <v>11081.35</v>
      </c>
      <c r="E33" s="98"/>
    </row>
    <row r="34" spans="1:5" ht="15.75">
      <c r="A34" s="65">
        <v>4</v>
      </c>
      <c r="B34" s="100" t="s">
        <v>56</v>
      </c>
      <c r="C34" s="101"/>
      <c r="D34" s="97">
        <v>8550</v>
      </c>
      <c r="E34" s="98"/>
    </row>
    <row r="35" spans="1:5" ht="15.75">
      <c r="A35" s="65">
        <v>5</v>
      </c>
      <c r="B35" s="100" t="s">
        <v>59</v>
      </c>
      <c r="C35" s="101"/>
      <c r="D35" s="99">
        <v>1500</v>
      </c>
      <c r="E35" s="98"/>
    </row>
    <row r="36" spans="1:5" ht="25.5" customHeight="1" thickBot="1">
      <c r="A36" s="65">
        <v>6</v>
      </c>
      <c r="B36" s="102" t="s">
        <v>57</v>
      </c>
      <c r="C36" s="103"/>
      <c r="D36" s="97">
        <v>166080</v>
      </c>
      <c r="E36" s="98"/>
    </row>
    <row r="37" spans="1:5" ht="25.5" customHeight="1">
      <c r="A37" s="65">
        <v>7</v>
      </c>
      <c r="B37" s="104" t="s">
        <v>58</v>
      </c>
      <c r="C37" s="105"/>
      <c r="D37" s="97">
        <v>11700</v>
      </c>
      <c r="E37" s="98"/>
    </row>
    <row r="38" spans="1:5" ht="25.5" customHeight="1" thickBot="1">
      <c r="A38" s="65">
        <v>8</v>
      </c>
      <c r="B38" s="89" t="s">
        <v>60</v>
      </c>
      <c r="C38" s="90"/>
      <c r="D38" s="85">
        <v>7885.46</v>
      </c>
      <c r="E38" s="86"/>
    </row>
    <row r="39" spans="1:5" ht="30" customHeight="1">
      <c r="A39" s="12"/>
      <c r="B39" s="91" t="s">
        <v>0</v>
      </c>
      <c r="C39" s="92"/>
      <c r="D39" s="87">
        <f>SUM(D31:D38)</f>
        <v>215715.81</v>
      </c>
      <c r="E39" s="88"/>
    </row>
    <row r="40" spans="1:5" ht="13.5" customHeight="1">
      <c r="A40" s="34"/>
      <c r="B40" s="35"/>
      <c r="C40" s="36"/>
      <c r="D40" s="36"/>
      <c r="E40" s="36"/>
    </row>
    <row r="41" spans="1:5" ht="33" customHeight="1">
      <c r="A41" s="37"/>
      <c r="B41" s="38"/>
      <c r="C41" s="36"/>
      <c r="D41" s="36"/>
      <c r="E41" s="36"/>
    </row>
    <row r="42" spans="1:5" ht="12.75" customHeight="1" hidden="1">
      <c r="A42" s="37"/>
      <c r="B42" s="38"/>
      <c r="C42" s="36"/>
      <c r="D42" s="36"/>
      <c r="E42" s="36"/>
    </row>
    <row r="43" spans="1:5" ht="12.75" customHeight="1" hidden="1">
      <c r="A43" s="37"/>
      <c r="B43" s="38"/>
      <c r="C43" s="36"/>
      <c r="D43" s="36"/>
      <c r="E43" s="36"/>
    </row>
    <row r="44" spans="1:5" ht="12.75">
      <c r="A44" s="39"/>
      <c r="B44" s="40"/>
      <c r="C44" s="36"/>
      <c r="D44" s="36"/>
      <c r="E44" s="36"/>
    </row>
    <row r="45" spans="1:5" ht="34.5" customHeight="1">
      <c r="A45" s="35"/>
      <c r="B45" s="41"/>
      <c r="C45" s="36"/>
      <c r="D45" s="36"/>
      <c r="E45" s="36"/>
    </row>
    <row r="46" spans="1:5" ht="12.75">
      <c r="A46" s="36"/>
      <c r="B46" s="36"/>
      <c r="C46" s="36"/>
      <c r="D46" s="36"/>
      <c r="E46" s="36"/>
    </row>
    <row r="47" spans="1:5" ht="12.75">
      <c r="A47" s="36"/>
      <c r="B47" s="36"/>
      <c r="C47" s="36"/>
      <c r="D47" s="36"/>
      <c r="E47" s="36"/>
    </row>
    <row r="48" spans="1:5" ht="12.75">
      <c r="A48" s="36"/>
      <c r="B48" s="36"/>
      <c r="C48" s="36"/>
      <c r="D48" s="36"/>
      <c r="E48" s="36"/>
    </row>
    <row r="49" spans="1:5" ht="12.75">
      <c r="A49" s="36"/>
      <c r="B49" s="36"/>
      <c r="C49" s="36"/>
      <c r="D49" s="36"/>
      <c r="E49" s="36"/>
    </row>
    <row r="50" spans="1:5" ht="12.75">
      <c r="A50" s="36"/>
      <c r="B50" s="36"/>
      <c r="C50" s="36"/>
      <c r="D50" s="36"/>
      <c r="E50" s="36"/>
    </row>
    <row r="51" spans="1:5" ht="12.75">
      <c r="A51" s="36"/>
      <c r="B51" s="36"/>
      <c r="C51" s="36"/>
      <c r="D51" s="36"/>
      <c r="E51" s="36"/>
    </row>
    <row r="52" spans="1:5" ht="12.75">
      <c r="A52" s="36"/>
      <c r="B52" s="36"/>
      <c r="C52" s="36"/>
      <c r="D52" s="36"/>
      <c r="E52" s="36"/>
    </row>
    <row r="53" spans="1:5" ht="12.75">
      <c r="A53" s="36"/>
      <c r="B53" s="36"/>
      <c r="C53" s="36"/>
      <c r="D53" s="36"/>
      <c r="E53" s="36"/>
    </row>
    <row r="54" spans="1:5" ht="12.75">
      <c r="A54" s="36"/>
      <c r="B54" s="36"/>
      <c r="C54" s="36"/>
      <c r="D54" s="36"/>
      <c r="E54" s="36"/>
    </row>
    <row r="55" spans="1:5" ht="12.75">
      <c r="A55" s="36"/>
      <c r="B55" s="36"/>
      <c r="C55" s="36"/>
      <c r="D55" s="36"/>
      <c r="E55" s="36"/>
    </row>
    <row r="56" spans="1:5" ht="12.75">
      <c r="A56" s="36"/>
      <c r="B56" s="36"/>
      <c r="C56" s="36"/>
      <c r="D56" s="36"/>
      <c r="E56" s="36"/>
    </row>
    <row r="57" spans="1:5" ht="12.75">
      <c r="A57" s="36"/>
      <c r="B57" s="36"/>
      <c r="C57" s="36"/>
      <c r="D57" s="36"/>
      <c r="E57" s="36"/>
    </row>
    <row r="58" spans="1:5" ht="12.75">
      <c r="A58" s="36"/>
      <c r="B58" s="36"/>
      <c r="C58" s="36"/>
      <c r="D58" s="36"/>
      <c r="E58" s="36"/>
    </row>
    <row r="59" spans="1:5" ht="12.75">
      <c r="A59" s="36"/>
      <c r="B59" s="36"/>
      <c r="C59" s="36"/>
      <c r="D59" s="36"/>
      <c r="E59" s="36"/>
    </row>
    <row r="60" spans="1:5" ht="12.75">
      <c r="A60" s="36"/>
      <c r="B60" s="36"/>
      <c r="C60" s="36"/>
      <c r="D60" s="36"/>
      <c r="E60" s="36"/>
    </row>
    <row r="61" spans="1:5" ht="12.75">
      <c r="A61" s="36"/>
      <c r="B61" s="36"/>
      <c r="C61" s="36"/>
      <c r="D61" s="36"/>
      <c r="E61" s="36"/>
    </row>
    <row r="62" spans="1:5" ht="12.75">
      <c r="A62" s="36"/>
      <c r="B62" s="36"/>
      <c r="C62" s="36"/>
      <c r="D62" s="36"/>
      <c r="E62" s="36"/>
    </row>
    <row r="63" spans="1:5" ht="12.75">
      <c r="A63" s="36"/>
      <c r="B63" s="36"/>
      <c r="C63" s="36"/>
      <c r="D63" s="36"/>
      <c r="E63" s="36"/>
    </row>
    <row r="64" spans="1:5" ht="12.75">
      <c r="A64" s="36"/>
      <c r="B64" s="36"/>
      <c r="C64" s="36"/>
      <c r="D64" s="36"/>
      <c r="E64" s="36"/>
    </row>
    <row r="65" spans="1:5" ht="12.75">
      <c r="A65" s="36"/>
      <c r="B65" s="36"/>
      <c r="C65" s="36"/>
      <c r="D65" s="36"/>
      <c r="E65" s="36"/>
    </row>
    <row r="66" spans="1:5" ht="12.75">
      <c r="A66" s="36"/>
      <c r="B66" s="36"/>
      <c r="C66" s="36"/>
      <c r="D66" s="36"/>
      <c r="E66" s="36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</sheetData>
  <sheetProtection/>
  <mergeCells count="24">
    <mergeCell ref="A5:E5"/>
    <mergeCell ref="A1:E1"/>
    <mergeCell ref="A2:E2"/>
    <mergeCell ref="A4:E4"/>
    <mergeCell ref="B14:C14"/>
    <mergeCell ref="B31:C31"/>
    <mergeCell ref="D36:E36"/>
    <mergeCell ref="D37:E37"/>
    <mergeCell ref="B32:C32"/>
    <mergeCell ref="B33:C33"/>
    <mergeCell ref="B34:C34"/>
    <mergeCell ref="B35:C35"/>
    <mergeCell ref="B36:C36"/>
    <mergeCell ref="B37:C37"/>
    <mergeCell ref="D38:E38"/>
    <mergeCell ref="D39:E39"/>
    <mergeCell ref="B38:C38"/>
    <mergeCell ref="B39:C39"/>
    <mergeCell ref="D14:E14"/>
    <mergeCell ref="D31:E31"/>
    <mergeCell ref="D32:E32"/>
    <mergeCell ref="D33:E33"/>
    <mergeCell ref="D34:E34"/>
    <mergeCell ref="D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8.25390625" style="0" customWidth="1"/>
    <col min="2" max="2" width="14.875" style="0" customWidth="1"/>
    <col min="3" max="3" width="13.00390625" style="0" customWidth="1"/>
    <col min="4" max="4" width="14.00390625" style="0" customWidth="1"/>
    <col min="5" max="5" width="18.00390625" style="0" customWidth="1"/>
  </cols>
  <sheetData>
    <row r="1" spans="1:5" ht="12.75">
      <c r="A1" s="82" t="s">
        <v>61</v>
      </c>
      <c r="B1" s="82"/>
      <c r="C1" s="82"/>
      <c r="D1" s="82"/>
      <c r="E1" s="82"/>
    </row>
    <row r="2" spans="1:5" ht="12.75">
      <c r="A2" s="82" t="s">
        <v>21</v>
      </c>
      <c r="B2" s="82"/>
      <c r="C2" s="82"/>
      <c r="D2" s="82"/>
      <c r="E2" s="82"/>
    </row>
    <row r="3" spans="1:4" ht="12.75">
      <c r="A3" s="43"/>
      <c r="B3" s="43"/>
      <c r="C3" s="43"/>
      <c r="D3" s="43"/>
    </row>
    <row r="4" spans="1:5" ht="33" customHeight="1">
      <c r="A4" s="55" t="s">
        <v>1</v>
      </c>
      <c r="B4" s="55" t="s">
        <v>22</v>
      </c>
      <c r="C4" s="55" t="s">
        <v>13</v>
      </c>
      <c r="D4" s="55" t="s">
        <v>14</v>
      </c>
      <c r="E4" s="55" t="s">
        <v>41</v>
      </c>
    </row>
    <row r="5" spans="1:5" ht="38.25" customHeight="1">
      <c r="A5" s="57" t="s">
        <v>23</v>
      </c>
      <c r="B5" s="63" t="s">
        <v>44</v>
      </c>
      <c r="C5" s="52">
        <v>97212.87</v>
      </c>
      <c r="D5" s="52">
        <v>96884.42</v>
      </c>
      <c r="E5" s="52">
        <f>9870.31-70.61</f>
        <v>9799.699999999999</v>
      </c>
    </row>
    <row r="6" spans="1:5" ht="39.75" customHeight="1">
      <c r="A6" s="58" t="s">
        <v>25</v>
      </c>
      <c r="B6" s="64"/>
      <c r="C6" s="52">
        <v>15127.18</v>
      </c>
      <c r="D6" s="52">
        <v>14171.36</v>
      </c>
      <c r="E6" s="52">
        <f>955.82</f>
        <v>955.82</v>
      </c>
    </row>
    <row r="7" spans="1:5" ht="37.5" customHeight="1">
      <c r="A7" s="57" t="s">
        <v>24</v>
      </c>
      <c r="B7" s="63" t="s">
        <v>45</v>
      </c>
      <c r="C7" s="52">
        <v>222749.61</v>
      </c>
      <c r="D7" s="52">
        <v>226743.47</v>
      </c>
      <c r="E7" s="52">
        <v>19506.64</v>
      </c>
    </row>
    <row r="8" spans="1:5" ht="34.5" customHeight="1">
      <c r="A8" s="58" t="s">
        <v>26</v>
      </c>
      <c r="B8" s="64"/>
      <c r="C8" s="52">
        <v>70895.32</v>
      </c>
      <c r="D8" s="52">
        <v>68196.31</v>
      </c>
      <c r="E8" s="52">
        <v>6847.43</v>
      </c>
    </row>
    <row r="9" spans="1:5" ht="18.75" customHeight="1">
      <c r="A9" s="59" t="s">
        <v>27</v>
      </c>
      <c r="B9" s="63"/>
      <c r="C9" s="52">
        <v>117288.48</v>
      </c>
      <c r="D9" s="52">
        <v>117609.62</v>
      </c>
      <c r="E9" s="52">
        <f>11982.01-212.2</f>
        <v>11769.81</v>
      </c>
    </row>
    <row r="10" spans="1:5" ht="30" customHeight="1">
      <c r="A10" s="57" t="s">
        <v>28</v>
      </c>
      <c r="B10" s="63" t="s">
        <v>46</v>
      </c>
      <c r="C10" s="52">
        <v>794375.35</v>
      </c>
      <c r="D10" s="52">
        <v>760006.06</v>
      </c>
      <c r="E10" s="52">
        <v>149599.17</v>
      </c>
    </row>
    <row r="11" spans="1:5" ht="24.75" customHeight="1">
      <c r="A11" s="57" t="s">
        <v>29</v>
      </c>
      <c r="B11" s="63" t="s">
        <v>47</v>
      </c>
      <c r="C11" s="52">
        <v>201378.86</v>
      </c>
      <c r="D11" s="52">
        <v>197297</v>
      </c>
      <c r="E11" s="52">
        <f>23445.58-427.14</f>
        <v>23018.440000000002</v>
      </c>
    </row>
    <row r="12" spans="1:5" ht="18.75" customHeight="1">
      <c r="A12" s="57" t="s">
        <v>30</v>
      </c>
      <c r="B12" s="56"/>
      <c r="C12" s="52">
        <v>21000.06</v>
      </c>
      <c r="D12" s="52">
        <v>22608.64</v>
      </c>
      <c r="E12" s="52">
        <v>2268.53</v>
      </c>
    </row>
    <row r="13" spans="1:5" ht="21.75" customHeight="1">
      <c r="A13" s="60" t="s">
        <v>0</v>
      </c>
      <c r="B13" s="60"/>
      <c r="C13" s="62">
        <f>C5+C6+C7+C8+C9+C10+C11+C12</f>
        <v>1540027.73</v>
      </c>
      <c r="D13" s="62">
        <f>D5+D6+D7+D8+D9+D10+D11+D12</f>
        <v>1503516.88</v>
      </c>
      <c r="E13" s="62">
        <f>E5+E6+E7+E8+E9+E10+E11+E12</f>
        <v>223765.54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2016-03-23T11:07:16Z</cp:lastPrinted>
  <dcterms:created xsi:type="dcterms:W3CDTF">2005-08-01T12:04:50Z</dcterms:created>
  <dcterms:modified xsi:type="dcterms:W3CDTF">2017-03-21T18:43:50Z</dcterms:modified>
  <cp:category/>
  <cp:version/>
  <cp:contentType/>
  <cp:contentStatus/>
</cp:coreProperties>
</file>