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700" activeTab="0"/>
  </bookViews>
  <sheets>
    <sheet name="управл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<sst xmlns="http://schemas.openxmlformats.org/spreadsheetml/2006/main" count="24" uniqueCount="24">
  <si>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вывоз ТБО(уличный смёт)</t>
  </si>
  <si>
    <t>материалы(инвентарь,моющ. ср-ва,песч. смесь)</t>
  </si>
  <si>
    <t>заработная плата дворника и уборщицы с начислениями на заработную плату</t>
  </si>
  <si>
    <t>материалы(инвентарь,материалы, спец. одежда)</t>
  </si>
  <si>
    <t>заработная плата с начислениями слесаря,электрика</t>
  </si>
  <si>
    <t>расчистка от снега придомовой территории</t>
  </si>
  <si>
    <t>транспортные расходы</t>
  </si>
  <si>
    <t>очистка кровли от снега</t>
  </si>
  <si>
    <t>Прочие расходы</t>
  </si>
  <si>
    <t>Комиссионный сбор (расчётно-кассовое обслуживание)</t>
  </si>
  <si>
    <t>Вывоз ТБО</t>
  </si>
  <si>
    <t>налог в связи с применением УСН</t>
  </si>
  <si>
    <t>расходы по управлению домом</t>
  </si>
  <si>
    <t>Итого</t>
  </si>
  <si>
    <t xml:space="preserve">заработная плата слесаря,электрика,плотника с начислениями на заработную плату </t>
  </si>
  <si>
    <t>расходы в год</t>
  </si>
  <si>
    <t>проверка вент. каналов и дымоходов</t>
  </si>
  <si>
    <t xml:space="preserve">Благоустройство и обеспечение сан. состояния жилого здания и придомовой территории , в т. ч. :  </t>
  </si>
  <si>
    <t>техника безопасности,мероприятия по охране труда,пожарная безопасность,налог(экология),утилизация люминисцентных ламп</t>
  </si>
  <si>
    <t>Техническое обслуживание внутридомового  оборудования, в т.ч.:</t>
  </si>
  <si>
    <t>Содержание аварийно-диспетчерской  службы, в т.ч. :</t>
  </si>
  <si>
    <t>расходы на                1 кв.м. в месяцс 1 июля</t>
  </si>
  <si>
    <t xml:space="preserve">расходы на                1 кв.м. в месяц                    с 1 января 2014 </t>
  </si>
  <si>
    <t xml:space="preserve">Структура тарифа по содержанию общедомового имущества   с 1 января 2014 года при способе управления-управление управляющей компании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</si>
</sst>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2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/>
    </xf>
    <xf numFmtId="0" fontId="3" fillId="0" borderId="17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2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2" fontId="3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3" fillId="22" borderId="15" xfId="0" applyFont="1" applyFill="1" applyBorder="1" applyAlignment="1">
      <alignment wrapText="1"/>
    </xf>
    <xf numFmtId="0" fontId="3" fillId="22" borderId="14" xfId="0" applyFont="1" applyFill="1" applyBorder="1" applyAlignment="1">
      <alignment horizontal="center"/>
    </xf>
    <xf numFmtId="2" fontId="3" fillId="22" borderId="14" xfId="0" applyNumberFormat="1" applyFont="1" applyFill="1" applyBorder="1" applyAlignment="1">
      <alignment horizontal="center"/>
    </xf>
    <xf numFmtId="2" fontId="3" fillId="22" borderId="19" xfId="0" applyNumberFormat="1" applyFont="1" applyFill="1" applyBorder="1" applyAlignment="1">
      <alignment horizontal="center"/>
    </xf>
    <xf numFmtId="0" fontId="3" fillId="22" borderId="21" xfId="0" applyFont="1" applyFill="1" applyBorder="1" applyAlignment="1">
      <alignment wrapText="1"/>
    </xf>
    <xf numFmtId="0" fontId="3" fillId="22" borderId="22" xfId="0" applyFont="1" applyFill="1" applyBorder="1" applyAlignment="1">
      <alignment horizontal="center"/>
    </xf>
    <xf numFmtId="2" fontId="3" fillId="22" borderId="22" xfId="0" applyNumberFormat="1" applyFont="1" applyFill="1" applyBorder="1" applyAlignment="1">
      <alignment horizontal="center"/>
    </xf>
    <xf numFmtId="2" fontId="3" fillId="22" borderId="23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tabSelected="1" zoomScalePageLayoutView="0" workbookViewId="0" topLeftCell="B2">
      <selection activeCell="B6" sqref="B6"/>
    </sheetView>
  </sheetViews>
  <sheetFormatPr defaultColWidth="9.00390625" defaultRowHeight="12.75"/>
  <cols>
    <col min="1" max="1" width="0" style="0" hidden="1" customWidth="1"/>
    <col min="2" max="2" width="42.75390625" style="0" customWidth="1"/>
    <col min="3" max="3" width="21.625" style="0" hidden="1" customWidth="1"/>
    <col min="4" max="4" width="23.00390625" style="0" hidden="1" customWidth="1"/>
    <col min="5" max="5" width="20.875" style="0" customWidth="1"/>
  </cols>
  <sheetData>
    <row r="1" ht="12.75" hidden="1"/>
    <row r="2" spans="2:5" ht="90" customHeight="1" thickBot="1">
      <c r="B2" s="34" t="s">
        <v>23</v>
      </c>
      <c r="C2" s="34"/>
      <c r="D2" s="34"/>
      <c r="E2" s="34"/>
    </row>
    <row r="3" spans="2:5" ht="92.25" customHeight="1">
      <c r="B3" s="1"/>
      <c r="C3" s="2" t="s">
        <v>15</v>
      </c>
      <c r="D3" s="3" t="s">
        <v>21</v>
      </c>
      <c r="E3" s="4" t="s">
        <v>22</v>
      </c>
    </row>
    <row r="4" spans="2:5" ht="53.25" customHeight="1">
      <c r="B4" s="5" t="s">
        <v>17</v>
      </c>
      <c r="C4" s="6">
        <f>C5+C6+C7+C8</f>
        <v>162420</v>
      </c>
      <c r="D4" s="29">
        <f>C4/6282/12*1.12</f>
        <v>2.413116841770137</v>
      </c>
      <c r="E4" s="31">
        <v>2.9</v>
      </c>
    </row>
    <row r="5" spans="2:5" ht="35.25" customHeight="1">
      <c r="B5" s="7" t="s">
        <v>2</v>
      </c>
      <c r="C5" s="8">
        <v>142163</v>
      </c>
      <c r="D5" s="30"/>
      <c r="E5" s="32"/>
    </row>
    <row r="6" spans="2:5" ht="18" customHeight="1">
      <c r="B6" s="9" t="s">
        <v>0</v>
      </c>
      <c r="C6" s="8">
        <v>7704</v>
      </c>
      <c r="D6" s="30"/>
      <c r="E6" s="32"/>
    </row>
    <row r="7" spans="2:5" ht="33" customHeight="1">
      <c r="B7" s="10" t="s">
        <v>1</v>
      </c>
      <c r="C7" s="8">
        <v>3530</v>
      </c>
      <c r="D7" s="30"/>
      <c r="E7" s="32"/>
    </row>
    <row r="8" spans="2:5" ht="21.75" customHeight="1">
      <c r="B8" s="11" t="s">
        <v>5</v>
      </c>
      <c r="C8" s="8">
        <v>9023</v>
      </c>
      <c r="D8" s="30"/>
      <c r="E8" s="33"/>
    </row>
    <row r="9" spans="2:5" ht="49.5">
      <c r="B9" s="12" t="s">
        <v>19</v>
      </c>
      <c r="C9" s="6">
        <f>C10+C11+C12</f>
        <v>97185</v>
      </c>
      <c r="D9" s="35">
        <f>C9/6282/12*1.18</f>
        <v>1.5212551735116204</v>
      </c>
      <c r="E9" s="37">
        <v>2.35</v>
      </c>
    </row>
    <row r="10" spans="2:5" ht="49.5">
      <c r="B10" s="13" t="s">
        <v>14</v>
      </c>
      <c r="C10" s="8">
        <f>52205+16130</f>
        <v>68335</v>
      </c>
      <c r="D10" s="36"/>
      <c r="E10" s="38"/>
    </row>
    <row r="11" spans="2:5" ht="36" customHeight="1">
      <c r="B11" s="10" t="s">
        <v>3</v>
      </c>
      <c r="C11" s="8">
        <v>15530</v>
      </c>
      <c r="D11" s="36"/>
      <c r="E11" s="38"/>
    </row>
    <row r="12" spans="2:5" ht="16.5">
      <c r="B12" s="14" t="s">
        <v>7</v>
      </c>
      <c r="C12" s="8">
        <v>13320</v>
      </c>
      <c r="D12" s="36"/>
      <c r="E12" s="39"/>
    </row>
    <row r="13" spans="2:5" ht="39" customHeight="1">
      <c r="B13" s="12" t="s">
        <v>20</v>
      </c>
      <c r="C13" s="6">
        <f>C14+C15</f>
        <v>34125</v>
      </c>
      <c r="D13" s="40">
        <f>C13/6282/12*1.25</f>
        <v>0.5658528334925182</v>
      </c>
      <c r="E13" s="41">
        <v>1.2</v>
      </c>
    </row>
    <row r="14" spans="2:5" ht="41.25" customHeight="1">
      <c r="B14" s="13" t="s">
        <v>4</v>
      </c>
      <c r="C14" s="8">
        <v>30575</v>
      </c>
      <c r="D14" s="40"/>
      <c r="E14" s="42"/>
    </row>
    <row r="15" spans="2:5" ht="14.25" customHeight="1">
      <c r="B15" s="14" t="s">
        <v>6</v>
      </c>
      <c r="C15" s="8">
        <v>3550</v>
      </c>
      <c r="D15" s="40"/>
      <c r="E15" s="43"/>
    </row>
    <row r="16" spans="2:5" ht="16.5">
      <c r="B16" s="16" t="s">
        <v>8</v>
      </c>
      <c r="C16" s="6">
        <f>C17</f>
        <v>1875</v>
      </c>
      <c r="D16" s="29">
        <v>0.22</v>
      </c>
      <c r="E16" s="31">
        <v>0.22</v>
      </c>
    </row>
    <row r="17" spans="2:5" ht="66">
      <c r="B17" s="7" t="s">
        <v>18</v>
      </c>
      <c r="C17" s="17">
        <v>1875</v>
      </c>
      <c r="D17" s="30"/>
      <c r="E17" s="32"/>
    </row>
    <row r="18" spans="2:5" ht="16.5">
      <c r="B18" s="7" t="s">
        <v>16</v>
      </c>
      <c r="C18" s="17"/>
      <c r="D18" s="30"/>
      <c r="E18" s="33"/>
    </row>
    <row r="19" spans="2:5" ht="16.5">
      <c r="B19" s="18" t="s">
        <v>10</v>
      </c>
      <c r="C19" s="6">
        <v>120084</v>
      </c>
      <c r="D19" s="15">
        <f>C19/6282/12*1.225</f>
        <v>1.951380929640242</v>
      </c>
      <c r="E19" s="19">
        <f>2.12*1.06</f>
        <v>2.2472000000000003</v>
      </c>
    </row>
    <row r="20" spans="2:5" ht="33">
      <c r="B20" s="18" t="s">
        <v>9</v>
      </c>
      <c r="C20" s="6">
        <v>106810</v>
      </c>
      <c r="D20" s="15">
        <f>C20/6282/12*1.15</f>
        <v>1.6294107502918391</v>
      </c>
      <c r="E20" s="19">
        <f>1.68*1.06</f>
        <v>1.7808</v>
      </c>
    </row>
    <row r="21" spans="2:5" ht="16.5" hidden="1">
      <c r="B21" s="18"/>
      <c r="C21" s="6"/>
      <c r="D21" s="15"/>
      <c r="E21" s="20"/>
    </row>
    <row r="22" spans="2:5" ht="16.5">
      <c r="B22" s="18" t="s">
        <v>11</v>
      </c>
      <c r="C22" s="6">
        <v>40327</v>
      </c>
      <c r="D22" s="15">
        <f>C22/6282/12*1.12</f>
        <v>0.5991488910113552</v>
      </c>
      <c r="E22" s="19">
        <v>0.63</v>
      </c>
    </row>
    <row r="23" spans="2:5" ht="16.5">
      <c r="B23" s="18" t="s">
        <v>12</v>
      </c>
      <c r="C23" s="6">
        <v>150669</v>
      </c>
      <c r="D23" s="15">
        <f>C23/6282/12*1.15</f>
        <v>2.2984897325692453</v>
      </c>
      <c r="E23" s="19">
        <v>1.37</v>
      </c>
    </row>
    <row r="24" spans="2:5" ht="21.75" customHeight="1">
      <c r="B24" s="21" t="s">
        <v>13</v>
      </c>
      <c r="C24" s="22">
        <f>C4+C9+C13+C16+C19+C20+C21+C22+C23</f>
        <v>713495</v>
      </c>
      <c r="D24" s="23">
        <f>D4+D9+D13+D16+D19+D20+D21+D22+D23</f>
        <v>11.198655152286957</v>
      </c>
      <c r="E24" s="24">
        <f>E4+E9+E13+E16+E19+E20+E21+E22+E23</f>
        <v>12.698</v>
      </c>
    </row>
    <row r="25" spans="2:5" ht="17.25" thickBot="1">
      <c r="B25" s="25"/>
      <c r="C25" s="26"/>
      <c r="D25" s="27"/>
      <c r="E25" s="28"/>
    </row>
  </sheetData>
  <sheetProtection/>
  <mergeCells count="9">
    <mergeCell ref="D16:D18"/>
    <mergeCell ref="E16:E18"/>
    <mergeCell ref="B2:E2"/>
    <mergeCell ref="D4:D8"/>
    <mergeCell ref="E4:E8"/>
    <mergeCell ref="D9:D12"/>
    <mergeCell ref="E9:E12"/>
    <mergeCell ref="D13:D15"/>
    <mergeCell ref="E13:E15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"Управление ЖКХ"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2013-11-14T08:37:22Z</cp:lastPrinted>
  <dcterms:created xsi:type="dcterms:W3CDTF">2012-04-17T18:39:04Z</dcterms:created>
  <dcterms:modified xsi:type="dcterms:W3CDTF">2014-03-28T16:35:38Z</dcterms:modified>
  <cp:category/>
  <cp:version/>
  <cp:contentType/>
  <cp:contentStatus/>
</cp:coreProperties>
</file>