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5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<sst xmlns="http://schemas.openxmlformats.org/spreadsheetml/2006/main" count="139" uniqueCount="59">
  <si>
    <t>№ п/п</t>
  </si>
  <si>
    <t>Наименование мероприятий</t>
  </si>
  <si>
    <t>Запланированный объём</t>
  </si>
  <si>
    <t>Срок исполнения</t>
  </si>
  <si>
    <t>Запланированная сумма затрат, тыс. руб.</t>
  </si>
  <si>
    <t>Источник финансирования</t>
  </si>
  <si>
    <t>Промывка и опрессовка системы центрального отопления</t>
  </si>
  <si>
    <t>текущий ремонт</t>
  </si>
  <si>
    <t>ИТОГО:</t>
  </si>
  <si>
    <t>ВСЕГО:</t>
  </si>
  <si>
    <t>Т Е К У Щ И Й  Р Е М О Н Т</t>
  </si>
  <si>
    <t>мп</t>
  </si>
  <si>
    <t>шт.</t>
  </si>
  <si>
    <t>Директор ООО "Управляющая компания в  ЖКХ города Кольчугино"                                                                И.В.Абрамова</t>
  </si>
  <si>
    <t>ООО "Управляющая компания  в ЖКХ города Кольчугино"</t>
  </si>
  <si>
    <t>Ед. изм.</t>
  </si>
  <si>
    <t xml:space="preserve">д. </t>
  </si>
  <si>
    <t>Паспорта готовности к зиме</t>
  </si>
  <si>
    <t>Выполнено, объем</t>
  </si>
  <si>
    <t>Сумма затрат, тыс. руб.</t>
  </si>
  <si>
    <t>% выполнения</t>
  </si>
  <si>
    <t xml:space="preserve"> Максимова, д. 23</t>
  </si>
  <si>
    <t xml:space="preserve"> Максимова, д. 25</t>
  </si>
  <si>
    <t xml:space="preserve"> Ломако, д. 6</t>
  </si>
  <si>
    <t xml:space="preserve"> Шмелёва, д. 10</t>
  </si>
  <si>
    <t xml:space="preserve"> Инициативная, д. 18</t>
  </si>
  <si>
    <t xml:space="preserve"> Котовского, д. 28</t>
  </si>
  <si>
    <t xml:space="preserve"> Алексеева, д. 3А</t>
  </si>
  <si>
    <t xml:space="preserve"> Чапаева, д. 1Г</t>
  </si>
  <si>
    <t xml:space="preserve"> Мира, д. 20А</t>
  </si>
  <si>
    <t xml:space="preserve"> Зернова, д. 18</t>
  </si>
  <si>
    <t xml:space="preserve"> Ленина, д. 12</t>
  </si>
  <si>
    <t xml:space="preserve"> Ломако, д. 16</t>
  </si>
  <si>
    <t xml:space="preserve"> 50 лет Октября, д. 5</t>
  </si>
  <si>
    <t xml:space="preserve">Замена труб ХВС </t>
  </si>
  <si>
    <t>ОТЧЁТ</t>
  </si>
  <si>
    <t xml:space="preserve">Замена труб отопления </t>
  </si>
  <si>
    <t>Замена канализационных труб</t>
  </si>
  <si>
    <t>Алексеева, д. 3А</t>
  </si>
  <si>
    <t>Замена запорной арматуры ( шаровые краны, тройники, американки)</t>
  </si>
  <si>
    <t>шт</t>
  </si>
  <si>
    <t>Ленина, д. 12</t>
  </si>
  <si>
    <t>Зернова, д. 18 - Ф 50мм</t>
  </si>
  <si>
    <t>Установка общедомовых приборов учёта ХВС</t>
  </si>
  <si>
    <t>Шмелева, д. 10</t>
  </si>
  <si>
    <t>Ломако, д. 6</t>
  </si>
  <si>
    <t>Шмелева, д. 10 - Ф 100мм</t>
  </si>
  <si>
    <t>июнь</t>
  </si>
  <si>
    <t>Ломако, д. 6 - Ф 32 мм</t>
  </si>
  <si>
    <t>июль</t>
  </si>
  <si>
    <t>август</t>
  </si>
  <si>
    <t xml:space="preserve">текущий ремонт </t>
  </si>
  <si>
    <t>Максимова, д. 25</t>
  </si>
  <si>
    <t>Ремонт вытяжных труб (кирпичная кладка)</t>
  </si>
  <si>
    <t>Инициативная, д. 18</t>
  </si>
  <si>
    <t xml:space="preserve"> работ по подготовке в осенне-зимний период 2013-2014 г.</t>
  </si>
  <si>
    <t>оформлены паспорта готовности к зиме</t>
  </si>
  <si>
    <t>перенесено на 2014 год (аварийной ситуации нет)</t>
  </si>
  <si>
    <t>100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</si>
</sst>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_р_._-;\-* #,##0.0000_р_._-;_-* &quot;-&quot;????_р_._-;_-@_-"/>
    <numFmt numFmtId="173" formatCode="_-* #,##0.000_р_._-;\-* #,##0.000_р_._-;_-* &quot;-&quot;???_р_._-;_-@_-"/>
    <numFmt numFmtId="174" formatCode="00000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49" fontId="5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74" fontId="0" fillId="2" borderId="1" xfId="0" applyNumberFormat="1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 wrapText="1"/>
    </xf>
    <xf numFmtId="170" fontId="4" fillId="2" borderId="1" xfId="18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4" fontId="4" fillId="2" borderId="6" xfId="15" applyFont="1" applyFill="1" applyBorder="1" applyAlignment="1">
      <alignment horizontal="center" vertical="center" wrapText="1"/>
    </xf>
    <xf numFmtId="44" fontId="4" fillId="2" borderId="7" xfId="15" applyFont="1" applyFill="1" applyBorder="1" applyAlignment="1">
      <alignment horizontal="center" vertical="center" wrapText="1"/>
    </xf>
    <xf numFmtId="44" fontId="4" fillId="2" borderId="8" xfId="15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 topLeftCell="A34">
      <selection activeCell="L5" sqref="L5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10.00390625" style="0" customWidth="1"/>
    <col min="4" max="4" width="12.00390625" style="0" customWidth="1"/>
    <col min="5" max="5" width="13.375" style="0" customWidth="1"/>
    <col min="6" max="6" width="15.25390625" style="0" customWidth="1"/>
    <col min="7" max="7" width="14.125" style="0" customWidth="1"/>
    <col min="8" max="8" width="12.625" style="0" customWidth="1"/>
    <col min="9" max="9" width="10.625" style="0" customWidth="1"/>
    <col min="10" max="10" width="18.1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6.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6.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33"/>
      <c r="B5" s="33"/>
      <c r="C5" s="55"/>
      <c r="D5" s="55"/>
      <c r="E5" s="55"/>
      <c r="F5" s="55"/>
      <c r="G5" s="55"/>
      <c r="H5" s="55"/>
      <c r="I5" s="33"/>
      <c r="J5" s="33"/>
    </row>
    <row r="6" spans="1:10" ht="63" customHeight="1">
      <c r="A6" s="51" t="s">
        <v>0</v>
      </c>
      <c r="B6" s="51" t="s">
        <v>1</v>
      </c>
      <c r="C6" s="51" t="s">
        <v>15</v>
      </c>
      <c r="D6" s="51" t="s">
        <v>2</v>
      </c>
      <c r="E6" s="51" t="s">
        <v>3</v>
      </c>
      <c r="F6" s="51" t="s">
        <v>4</v>
      </c>
      <c r="G6" s="56" t="s">
        <v>18</v>
      </c>
      <c r="H6" s="51" t="s">
        <v>19</v>
      </c>
      <c r="I6" s="51" t="s">
        <v>20</v>
      </c>
      <c r="J6" s="51" t="s">
        <v>5</v>
      </c>
    </row>
    <row r="7" spans="1:10" ht="7.5" customHeight="1">
      <c r="A7" s="52"/>
      <c r="B7" s="52"/>
      <c r="C7" s="52"/>
      <c r="D7" s="52"/>
      <c r="E7" s="52"/>
      <c r="F7" s="52"/>
      <c r="G7" s="57"/>
      <c r="H7" s="52"/>
      <c r="I7" s="52"/>
      <c r="J7" s="52"/>
    </row>
    <row r="8" spans="1:10" ht="0.75" customHeight="1">
      <c r="A8" s="53"/>
      <c r="B8" s="53"/>
      <c r="C8" s="53"/>
      <c r="D8" s="53"/>
      <c r="E8" s="53"/>
      <c r="F8" s="53"/>
      <c r="G8" s="58"/>
      <c r="H8" s="53"/>
      <c r="I8" s="53"/>
      <c r="J8" s="53"/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8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2">
        <v>1</v>
      </c>
      <c r="B12" s="1" t="s">
        <v>21</v>
      </c>
      <c r="C12" s="2" t="s">
        <v>16</v>
      </c>
      <c r="D12" s="2">
        <v>1</v>
      </c>
      <c r="E12" s="2" t="s">
        <v>49</v>
      </c>
      <c r="F12" s="4">
        <v>3.1</v>
      </c>
      <c r="G12" s="35">
        <v>1</v>
      </c>
      <c r="H12" s="4"/>
      <c r="I12" s="35">
        <v>100</v>
      </c>
      <c r="J12" s="2" t="s">
        <v>7</v>
      </c>
    </row>
    <row r="13" spans="1:10" ht="12.75">
      <c r="A13" s="2">
        <v>2</v>
      </c>
      <c r="B13" s="1" t="s">
        <v>22</v>
      </c>
      <c r="C13" s="2" t="s">
        <v>16</v>
      </c>
      <c r="D13" s="2">
        <v>1</v>
      </c>
      <c r="E13" s="2" t="s">
        <v>49</v>
      </c>
      <c r="F13" s="4">
        <v>2</v>
      </c>
      <c r="G13" s="35">
        <v>1</v>
      </c>
      <c r="H13" s="35"/>
      <c r="I13" s="35">
        <v>100</v>
      </c>
      <c r="J13" s="2" t="s">
        <v>7</v>
      </c>
    </row>
    <row r="14" spans="1:10" ht="12.75">
      <c r="A14" s="2">
        <v>3</v>
      </c>
      <c r="B14" s="1" t="s">
        <v>23</v>
      </c>
      <c r="C14" s="2" t="s">
        <v>16</v>
      </c>
      <c r="D14" s="2">
        <v>1</v>
      </c>
      <c r="E14" s="2" t="s">
        <v>49</v>
      </c>
      <c r="F14" s="4">
        <v>5.2</v>
      </c>
      <c r="G14" s="35">
        <v>1</v>
      </c>
      <c r="H14" s="35"/>
      <c r="I14" s="35">
        <v>100</v>
      </c>
      <c r="J14" s="2" t="s">
        <v>7</v>
      </c>
    </row>
    <row r="15" spans="1:10" ht="12.75">
      <c r="A15" s="2">
        <v>4</v>
      </c>
      <c r="B15" s="1" t="s">
        <v>24</v>
      </c>
      <c r="C15" s="2" t="s">
        <v>16</v>
      </c>
      <c r="D15" s="2">
        <v>1</v>
      </c>
      <c r="E15" s="2" t="s">
        <v>49</v>
      </c>
      <c r="F15" s="4">
        <v>2.5</v>
      </c>
      <c r="G15" s="35">
        <v>1</v>
      </c>
      <c r="H15" s="4"/>
      <c r="I15" s="35">
        <v>100</v>
      </c>
      <c r="J15" s="2" t="s">
        <v>7</v>
      </c>
    </row>
    <row r="16" spans="1:10" ht="12.75">
      <c r="A16" s="2">
        <v>5</v>
      </c>
      <c r="B16" s="1" t="s">
        <v>25</v>
      </c>
      <c r="C16" s="2" t="s">
        <v>16</v>
      </c>
      <c r="D16" s="2">
        <v>1</v>
      </c>
      <c r="E16" s="2" t="s">
        <v>49</v>
      </c>
      <c r="F16" s="4">
        <v>0.9</v>
      </c>
      <c r="G16" s="35">
        <v>1</v>
      </c>
      <c r="H16" s="4"/>
      <c r="I16" s="35">
        <v>100</v>
      </c>
      <c r="J16" s="2" t="s">
        <v>7</v>
      </c>
    </row>
    <row r="17" spans="1:10" ht="12.75">
      <c r="A17" s="2">
        <v>6</v>
      </c>
      <c r="B17" s="1" t="s">
        <v>26</v>
      </c>
      <c r="C17" s="2" t="s">
        <v>16</v>
      </c>
      <c r="D17" s="2">
        <v>1</v>
      </c>
      <c r="E17" s="2" t="s">
        <v>49</v>
      </c>
      <c r="F17" s="4">
        <v>0.8</v>
      </c>
      <c r="G17" s="35">
        <v>1</v>
      </c>
      <c r="H17" s="4"/>
      <c r="I17" s="35">
        <v>100</v>
      </c>
      <c r="J17" s="2" t="s">
        <v>7</v>
      </c>
    </row>
    <row r="18" spans="1:10" ht="12.75">
      <c r="A18" s="2">
        <v>7</v>
      </c>
      <c r="B18" s="1" t="s">
        <v>27</v>
      </c>
      <c r="C18" s="2" t="s">
        <v>16</v>
      </c>
      <c r="D18" s="2">
        <v>1</v>
      </c>
      <c r="E18" s="2" t="s">
        <v>49</v>
      </c>
      <c r="F18" s="4">
        <v>1.5</v>
      </c>
      <c r="G18" s="35">
        <v>1</v>
      </c>
      <c r="H18" s="4"/>
      <c r="I18" s="35">
        <v>100</v>
      </c>
      <c r="J18" s="2" t="s">
        <v>7</v>
      </c>
    </row>
    <row r="19" spans="1:10" ht="12.75">
      <c r="A19" s="2">
        <v>8</v>
      </c>
      <c r="B19" s="1" t="s">
        <v>28</v>
      </c>
      <c r="C19" s="2" t="s">
        <v>16</v>
      </c>
      <c r="D19" s="2">
        <v>1</v>
      </c>
      <c r="E19" s="2" t="s">
        <v>49</v>
      </c>
      <c r="F19" s="4">
        <v>6</v>
      </c>
      <c r="G19" s="35">
        <v>1</v>
      </c>
      <c r="H19" s="4"/>
      <c r="I19" s="35">
        <v>100</v>
      </c>
      <c r="J19" s="2" t="s">
        <v>7</v>
      </c>
    </row>
    <row r="20" spans="1:10" ht="12.75">
      <c r="A20" s="2">
        <v>9</v>
      </c>
      <c r="B20" s="1" t="s">
        <v>29</v>
      </c>
      <c r="C20" s="2" t="s">
        <v>16</v>
      </c>
      <c r="D20" s="2">
        <v>1</v>
      </c>
      <c r="E20" s="2" t="s">
        <v>49</v>
      </c>
      <c r="F20" s="4">
        <v>0.5</v>
      </c>
      <c r="G20" s="35">
        <v>1</v>
      </c>
      <c r="H20" s="4"/>
      <c r="I20" s="35">
        <v>100</v>
      </c>
      <c r="J20" s="2" t="s">
        <v>7</v>
      </c>
    </row>
    <row r="21" spans="1:10" ht="12.75">
      <c r="A21" s="2">
        <v>10</v>
      </c>
      <c r="B21" s="1" t="s">
        <v>30</v>
      </c>
      <c r="C21" s="2" t="s">
        <v>16</v>
      </c>
      <c r="D21" s="2">
        <v>1</v>
      </c>
      <c r="E21" s="2" t="s">
        <v>49</v>
      </c>
      <c r="F21" s="4">
        <v>2</v>
      </c>
      <c r="G21" s="35">
        <v>1</v>
      </c>
      <c r="H21" s="35"/>
      <c r="I21" s="35">
        <v>100</v>
      </c>
      <c r="J21" s="2" t="s">
        <v>7</v>
      </c>
    </row>
    <row r="22" spans="1:10" ht="12.75">
      <c r="A22" s="2">
        <v>11</v>
      </c>
      <c r="B22" s="1" t="s">
        <v>31</v>
      </c>
      <c r="C22" s="2" t="s">
        <v>16</v>
      </c>
      <c r="D22" s="2">
        <v>1</v>
      </c>
      <c r="E22" s="2" t="s">
        <v>49</v>
      </c>
      <c r="F22" s="4">
        <v>2</v>
      </c>
      <c r="G22" s="35">
        <v>1</v>
      </c>
      <c r="H22" s="35"/>
      <c r="I22" s="35">
        <v>100</v>
      </c>
      <c r="J22" s="2" t="s">
        <v>7</v>
      </c>
    </row>
    <row r="23" spans="1:10" ht="12.75">
      <c r="A23" s="2">
        <v>12</v>
      </c>
      <c r="B23" s="1" t="s">
        <v>32</v>
      </c>
      <c r="C23" s="2" t="s">
        <v>16</v>
      </c>
      <c r="D23" s="2">
        <v>1</v>
      </c>
      <c r="E23" s="2" t="s">
        <v>49</v>
      </c>
      <c r="F23" s="4">
        <v>1.7</v>
      </c>
      <c r="G23" s="36">
        <v>1</v>
      </c>
      <c r="H23" s="4"/>
      <c r="I23" s="37">
        <v>100</v>
      </c>
      <c r="J23" s="2" t="s">
        <v>7</v>
      </c>
    </row>
    <row r="24" spans="1:10" ht="12.75">
      <c r="A24" s="2">
        <v>13</v>
      </c>
      <c r="B24" s="1" t="s">
        <v>33</v>
      </c>
      <c r="C24" s="2" t="s">
        <v>16</v>
      </c>
      <c r="D24" s="2">
        <v>1</v>
      </c>
      <c r="E24" s="2" t="s">
        <v>49</v>
      </c>
      <c r="F24" s="4">
        <v>3</v>
      </c>
      <c r="G24" s="35">
        <v>1</v>
      </c>
      <c r="H24" s="4"/>
      <c r="I24" s="35">
        <v>100</v>
      </c>
      <c r="J24" s="2" t="s">
        <v>7</v>
      </c>
    </row>
    <row r="25" spans="1:10" ht="12.75">
      <c r="A25" s="1"/>
      <c r="B25" s="3" t="s">
        <v>8</v>
      </c>
      <c r="C25" s="3" t="s">
        <v>16</v>
      </c>
      <c r="D25" s="3">
        <f>SUM(D12:D24)</f>
        <v>13</v>
      </c>
      <c r="E25" s="17"/>
      <c r="F25" s="5">
        <f>SUM(F12:F24)</f>
        <v>31.2</v>
      </c>
      <c r="G25" s="12">
        <v>13</v>
      </c>
      <c r="H25" s="5"/>
      <c r="I25" s="12">
        <v>100</v>
      </c>
      <c r="J25" s="1"/>
    </row>
    <row r="26" spans="1:10" ht="15.75">
      <c r="A26" s="47" t="s">
        <v>36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12.75">
      <c r="A27" s="15">
        <v>1</v>
      </c>
      <c r="B27" s="16" t="s">
        <v>48</v>
      </c>
      <c r="C27" s="6" t="s">
        <v>11</v>
      </c>
      <c r="D27" s="6">
        <v>60</v>
      </c>
      <c r="E27" s="6" t="s">
        <v>49</v>
      </c>
      <c r="F27" s="8">
        <v>50</v>
      </c>
      <c r="G27" s="32">
        <v>60</v>
      </c>
      <c r="H27" s="8">
        <v>42.103</v>
      </c>
      <c r="I27" s="32">
        <v>100</v>
      </c>
      <c r="J27" s="2" t="s">
        <v>7</v>
      </c>
    </row>
    <row r="28" spans="1:10" ht="12.75">
      <c r="A28" s="2"/>
      <c r="B28" s="3" t="s">
        <v>8</v>
      </c>
      <c r="C28" s="3" t="s">
        <v>11</v>
      </c>
      <c r="D28" s="3">
        <v>60</v>
      </c>
      <c r="E28" s="6"/>
      <c r="F28" s="14">
        <v>50</v>
      </c>
      <c r="G28" s="13">
        <v>60</v>
      </c>
      <c r="H28" s="14">
        <v>42.103</v>
      </c>
      <c r="I28" s="13">
        <v>100</v>
      </c>
      <c r="J28" s="6"/>
    </row>
    <row r="29" spans="1:10" ht="15.75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9"/>
    </row>
    <row r="30" spans="1:10" ht="24.75" customHeight="1">
      <c r="A30" s="15">
        <v>1</v>
      </c>
      <c r="B30" s="16" t="s">
        <v>44</v>
      </c>
      <c r="C30" s="7" t="s">
        <v>11</v>
      </c>
      <c r="D30" s="7">
        <v>10</v>
      </c>
      <c r="E30" s="7" t="s">
        <v>47</v>
      </c>
      <c r="F30" s="9">
        <v>8</v>
      </c>
      <c r="G30" s="25">
        <v>11</v>
      </c>
      <c r="H30" s="9">
        <v>8.862</v>
      </c>
      <c r="I30" s="25">
        <v>100</v>
      </c>
      <c r="J30" s="15" t="s">
        <v>7</v>
      </c>
    </row>
    <row r="31" spans="1:10" ht="24.75" customHeight="1">
      <c r="A31" s="15">
        <v>2</v>
      </c>
      <c r="B31" s="16" t="s">
        <v>52</v>
      </c>
      <c r="C31" s="7" t="s">
        <v>11</v>
      </c>
      <c r="D31" s="7">
        <v>60</v>
      </c>
      <c r="E31" s="7" t="s">
        <v>47</v>
      </c>
      <c r="F31" s="9">
        <v>59.1</v>
      </c>
      <c r="G31" s="25">
        <f>22+24+22</f>
        <v>68</v>
      </c>
      <c r="H31" s="9">
        <f>21.686+21.043+21</f>
        <v>63.729</v>
      </c>
      <c r="I31" s="25">
        <v>100</v>
      </c>
      <c r="J31" s="15" t="s">
        <v>7</v>
      </c>
    </row>
    <row r="32" spans="1:10" ht="12.75">
      <c r="A32" s="2"/>
      <c r="B32" s="3" t="s">
        <v>8</v>
      </c>
      <c r="C32" s="3" t="s">
        <v>11</v>
      </c>
      <c r="D32" s="3">
        <f>SUM(D30:D31)</f>
        <v>70</v>
      </c>
      <c r="E32" s="3"/>
      <c r="F32" s="14">
        <f>SUM(F30:F31)</f>
        <v>67.1</v>
      </c>
      <c r="G32" s="13">
        <f>SUM(G30:G31)</f>
        <v>79</v>
      </c>
      <c r="H32" s="14">
        <f>SUM(H30:H31)</f>
        <v>72.591</v>
      </c>
      <c r="I32" s="13">
        <v>100</v>
      </c>
      <c r="J32" s="3"/>
    </row>
    <row r="33" spans="1:10" ht="15.75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2.75">
      <c r="A34" s="2">
        <v>1</v>
      </c>
      <c r="B34" s="17" t="s">
        <v>42</v>
      </c>
      <c r="C34" s="6" t="s">
        <v>11</v>
      </c>
      <c r="D34" s="6">
        <v>12</v>
      </c>
      <c r="E34" s="31" t="s">
        <v>50</v>
      </c>
      <c r="F34" s="2">
        <v>6.782</v>
      </c>
      <c r="G34" s="2">
        <v>12</v>
      </c>
      <c r="H34" s="4">
        <v>8.1</v>
      </c>
      <c r="I34" s="2">
        <v>100</v>
      </c>
      <c r="J34" s="2" t="s">
        <v>7</v>
      </c>
    </row>
    <row r="35" spans="1:10" ht="12.75">
      <c r="A35" s="2">
        <v>2</v>
      </c>
      <c r="B35" s="17" t="s">
        <v>46</v>
      </c>
      <c r="C35" s="6" t="s">
        <v>11</v>
      </c>
      <c r="D35" s="6">
        <v>16</v>
      </c>
      <c r="E35" s="29" t="s">
        <v>47</v>
      </c>
      <c r="F35" s="8">
        <v>10</v>
      </c>
      <c r="G35" s="6">
        <v>16</v>
      </c>
      <c r="H35" s="6">
        <v>10.152</v>
      </c>
      <c r="I35" s="6">
        <v>100</v>
      </c>
      <c r="J35" s="6" t="s">
        <v>7</v>
      </c>
    </row>
    <row r="36" spans="1:10" ht="12.75">
      <c r="A36" s="2">
        <v>3</v>
      </c>
      <c r="B36" s="17" t="s">
        <v>52</v>
      </c>
      <c r="C36" s="6" t="s">
        <v>11</v>
      </c>
      <c r="D36" s="6">
        <v>59</v>
      </c>
      <c r="E36" s="29" t="s">
        <v>47</v>
      </c>
      <c r="F36" s="8">
        <v>34.864</v>
      </c>
      <c r="G36" s="6">
        <v>59</v>
      </c>
      <c r="H36" s="6">
        <v>34.864</v>
      </c>
      <c r="I36" s="6">
        <v>100</v>
      </c>
      <c r="J36" s="6" t="s">
        <v>7</v>
      </c>
    </row>
    <row r="37" spans="1:10" ht="12.75">
      <c r="A37" s="2"/>
      <c r="B37" s="3" t="s">
        <v>8</v>
      </c>
      <c r="C37" s="3" t="s">
        <v>11</v>
      </c>
      <c r="D37" s="26">
        <f>SUM(D34:D36)</f>
        <v>87</v>
      </c>
      <c r="E37" s="28"/>
      <c r="F37" s="3">
        <f>SUM(F34:F36)</f>
        <v>51.646</v>
      </c>
      <c r="G37" s="26">
        <f>SUM(G34:G36)</f>
        <v>87</v>
      </c>
      <c r="H37" s="30">
        <f>SUM(H34:H36)</f>
        <v>53.116</v>
      </c>
      <c r="I37" s="13">
        <f>100*G37/D37</f>
        <v>100</v>
      </c>
      <c r="J37" s="27"/>
    </row>
    <row r="38" spans="1:10" ht="15.75">
      <c r="A38" s="45" t="s">
        <v>39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22.5" customHeight="1">
      <c r="A39" s="15">
        <v>1</v>
      </c>
      <c r="B39" s="16" t="s">
        <v>38</v>
      </c>
      <c r="C39" s="7" t="s">
        <v>40</v>
      </c>
      <c r="D39" s="7">
        <v>12</v>
      </c>
      <c r="E39" s="38" t="s">
        <v>50</v>
      </c>
      <c r="F39" s="9">
        <v>7</v>
      </c>
      <c r="G39" s="59" t="s">
        <v>57</v>
      </c>
      <c r="H39" s="60"/>
      <c r="I39" s="61"/>
      <c r="J39" s="7" t="s">
        <v>51</v>
      </c>
    </row>
    <row r="40" spans="1:10" ht="12.75">
      <c r="A40" s="15">
        <v>2</v>
      </c>
      <c r="B40" s="16" t="s">
        <v>41</v>
      </c>
      <c r="C40" s="7" t="s">
        <v>40</v>
      </c>
      <c r="D40" s="7">
        <v>20</v>
      </c>
      <c r="E40" s="38" t="s">
        <v>50</v>
      </c>
      <c r="F40" s="9">
        <f>D40*0.6</f>
        <v>12</v>
      </c>
      <c r="G40" s="7">
        <v>20</v>
      </c>
      <c r="H40" s="7">
        <v>12.5</v>
      </c>
      <c r="I40" s="7">
        <v>100</v>
      </c>
      <c r="J40" s="7" t="s">
        <v>51</v>
      </c>
    </row>
    <row r="41" spans="1:10" ht="12.75">
      <c r="A41" s="15">
        <v>3</v>
      </c>
      <c r="B41" s="16" t="s">
        <v>45</v>
      </c>
      <c r="C41" s="7" t="s">
        <v>40</v>
      </c>
      <c r="D41" s="7">
        <v>40</v>
      </c>
      <c r="E41" s="38" t="s">
        <v>50</v>
      </c>
      <c r="F41" s="9">
        <f>D41*0.6</f>
        <v>24</v>
      </c>
      <c r="G41" s="7">
        <v>40</v>
      </c>
      <c r="H41" s="9">
        <v>23.67</v>
      </c>
      <c r="I41" s="7">
        <v>100</v>
      </c>
      <c r="J41" s="7" t="s">
        <v>51</v>
      </c>
    </row>
    <row r="42" spans="1:10" ht="12.75">
      <c r="A42" s="15"/>
      <c r="B42" s="39" t="s">
        <v>8</v>
      </c>
      <c r="C42" s="39" t="s">
        <v>12</v>
      </c>
      <c r="D42" s="39">
        <f>SUM(D39:D41)</f>
        <v>72</v>
      </c>
      <c r="E42" s="40"/>
      <c r="F42" s="41">
        <f>SUM(F39:F41)</f>
        <v>43</v>
      </c>
      <c r="G42" s="42">
        <v>60</v>
      </c>
      <c r="H42" s="43">
        <f>SUM(H39:H41)</f>
        <v>36.17</v>
      </c>
      <c r="I42" s="42">
        <v>100</v>
      </c>
      <c r="J42" s="44"/>
    </row>
    <row r="43" spans="1:10" ht="15.75">
      <c r="A43" s="47" t="s">
        <v>43</v>
      </c>
      <c r="B43" s="48"/>
      <c r="C43" s="48"/>
      <c r="D43" s="48"/>
      <c r="E43" s="48"/>
      <c r="F43" s="48"/>
      <c r="G43" s="48"/>
      <c r="H43" s="48"/>
      <c r="I43" s="48"/>
      <c r="J43" s="49"/>
    </row>
    <row r="44" spans="1:10" ht="12.75">
      <c r="A44" s="2">
        <v>1</v>
      </c>
      <c r="B44" s="17" t="s">
        <v>45</v>
      </c>
      <c r="C44" s="6" t="s">
        <v>12</v>
      </c>
      <c r="D44" s="6">
        <v>1</v>
      </c>
      <c r="E44" s="6" t="s">
        <v>47</v>
      </c>
      <c r="F44" s="8">
        <v>35</v>
      </c>
      <c r="G44" s="6">
        <v>1</v>
      </c>
      <c r="H44" s="8">
        <v>27</v>
      </c>
      <c r="I44" s="6">
        <v>100</v>
      </c>
      <c r="J44" s="6" t="s">
        <v>51</v>
      </c>
    </row>
    <row r="45" spans="1:10" ht="12.75">
      <c r="A45" s="2"/>
      <c r="B45" s="3" t="s">
        <v>8</v>
      </c>
      <c r="C45" s="3" t="s">
        <v>12</v>
      </c>
      <c r="D45" s="26">
        <f>SUM(D44)</f>
        <v>1</v>
      </c>
      <c r="E45" s="27"/>
      <c r="F45" s="30">
        <f>SUM(F44)</f>
        <v>35</v>
      </c>
      <c r="G45" s="26">
        <v>1</v>
      </c>
      <c r="H45" s="30">
        <f>SUM(H44)</f>
        <v>27</v>
      </c>
      <c r="I45" s="26">
        <v>100</v>
      </c>
      <c r="J45" s="27"/>
    </row>
    <row r="46" spans="1:10" ht="15.75">
      <c r="A46" s="47" t="s">
        <v>53</v>
      </c>
      <c r="B46" s="48"/>
      <c r="C46" s="48"/>
      <c r="D46" s="48"/>
      <c r="E46" s="48"/>
      <c r="F46" s="48"/>
      <c r="G46" s="48"/>
      <c r="H46" s="48"/>
      <c r="I46" s="48"/>
      <c r="J46" s="49"/>
    </row>
    <row r="47" spans="1:10" ht="12.75">
      <c r="A47" s="6">
        <v>1</v>
      </c>
      <c r="B47" s="34" t="s">
        <v>54</v>
      </c>
      <c r="C47" s="6" t="s">
        <v>12</v>
      </c>
      <c r="D47" s="6">
        <v>9</v>
      </c>
      <c r="E47" s="6" t="s">
        <v>47</v>
      </c>
      <c r="F47" s="8">
        <v>112</v>
      </c>
      <c r="G47" s="6">
        <v>9</v>
      </c>
      <c r="H47" s="8">
        <v>112</v>
      </c>
      <c r="I47" s="6">
        <v>100</v>
      </c>
      <c r="J47" s="2" t="s">
        <v>7</v>
      </c>
    </row>
    <row r="48" spans="1:10" ht="12.75">
      <c r="A48" s="6"/>
      <c r="B48" s="3" t="s">
        <v>8</v>
      </c>
      <c r="C48" s="3"/>
      <c r="D48" s="3">
        <v>9</v>
      </c>
      <c r="E48" s="3"/>
      <c r="F48" s="14">
        <v>112</v>
      </c>
      <c r="G48" s="3">
        <v>9</v>
      </c>
      <c r="H48" s="14">
        <v>112</v>
      </c>
      <c r="I48" s="3">
        <v>100</v>
      </c>
      <c r="J48" s="3"/>
    </row>
    <row r="49" spans="1:10" ht="15.75">
      <c r="A49" s="47" t="s">
        <v>17</v>
      </c>
      <c r="B49" s="48"/>
      <c r="C49" s="48"/>
      <c r="D49" s="48"/>
      <c r="E49" s="48"/>
      <c r="F49" s="48"/>
      <c r="G49" s="48"/>
      <c r="H49" s="48"/>
      <c r="I49" s="48"/>
      <c r="J49" s="49"/>
    </row>
    <row r="50" spans="1:10" ht="12.75">
      <c r="A50" s="2">
        <v>1</v>
      </c>
      <c r="B50" s="1"/>
      <c r="C50" s="3" t="s">
        <v>12</v>
      </c>
      <c r="D50" s="6">
        <v>13</v>
      </c>
      <c r="E50" s="6"/>
      <c r="F50" s="8"/>
      <c r="G50" s="24"/>
      <c r="H50" s="8"/>
      <c r="I50" s="24"/>
      <c r="J50" s="2"/>
    </row>
    <row r="51" spans="1:10" ht="12.75">
      <c r="A51" s="2"/>
      <c r="B51" s="1"/>
      <c r="C51" s="1"/>
      <c r="D51" s="6"/>
      <c r="E51" s="6"/>
      <c r="F51" s="8"/>
      <c r="G51" s="8"/>
      <c r="H51" s="8"/>
      <c r="I51" s="8"/>
      <c r="J51" s="2"/>
    </row>
    <row r="52" spans="1:10" ht="12.75">
      <c r="A52" s="2"/>
      <c r="B52" s="3" t="s">
        <v>8</v>
      </c>
      <c r="C52" s="3" t="s">
        <v>12</v>
      </c>
      <c r="D52" s="3"/>
      <c r="E52" s="3"/>
      <c r="F52" s="14"/>
      <c r="G52" s="14"/>
      <c r="H52" s="14"/>
      <c r="I52" s="14"/>
      <c r="J52" s="3"/>
    </row>
    <row r="53" spans="1:10" ht="16.5">
      <c r="A53" s="18"/>
      <c r="B53" s="19" t="s">
        <v>9</v>
      </c>
      <c r="C53" s="19"/>
      <c r="D53" s="19"/>
      <c r="E53" s="19"/>
      <c r="F53" s="20">
        <f>F48+F45+F42+F37+F32+F28+F25</f>
        <v>389.94599999999997</v>
      </c>
      <c r="G53" s="20"/>
      <c r="H53" s="20">
        <f>H25+H32+H37+H42+H48+H28+H45</f>
        <v>342.98</v>
      </c>
      <c r="I53" s="23" t="s">
        <v>58</v>
      </c>
      <c r="J53" s="19"/>
    </row>
    <row r="54" spans="1:10" ht="12.75">
      <c r="A54" s="21"/>
      <c r="B54" s="21"/>
      <c r="C54" s="21"/>
      <c r="D54" s="21"/>
      <c r="E54" s="21"/>
      <c r="F54" s="21"/>
      <c r="G54" s="21"/>
      <c r="H54" s="21"/>
      <c r="I54" s="21"/>
      <c r="J54" s="22"/>
    </row>
    <row r="55" spans="1:10" ht="12.75">
      <c r="A55" s="50" t="s">
        <v>13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62">
        <v>1</v>
      </c>
      <c r="C60" s="46" t="s">
        <v>56</v>
      </c>
      <c r="D60" s="46"/>
      <c r="E60" s="46"/>
      <c r="F60" s="46"/>
      <c r="G60" s="46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</sheetData>
  <mergeCells count="26">
    <mergeCell ref="C5:H5"/>
    <mergeCell ref="A2:J2"/>
    <mergeCell ref="A11:J11"/>
    <mergeCell ref="A3:J3"/>
    <mergeCell ref="A4:J4"/>
    <mergeCell ref="A6:A8"/>
    <mergeCell ref="B6:B8"/>
    <mergeCell ref="D6:D8"/>
    <mergeCell ref="F6:F8"/>
    <mergeCell ref="G6:G8"/>
    <mergeCell ref="J6:J8"/>
    <mergeCell ref="E6:E8"/>
    <mergeCell ref="C6:C8"/>
    <mergeCell ref="A49:J49"/>
    <mergeCell ref="A10:J10"/>
    <mergeCell ref="I6:I8"/>
    <mergeCell ref="H6:H8"/>
    <mergeCell ref="A26:J26"/>
    <mergeCell ref="A43:J43"/>
    <mergeCell ref="A33:J33"/>
    <mergeCell ref="A38:J38"/>
    <mergeCell ref="C60:G60"/>
    <mergeCell ref="A46:J46"/>
    <mergeCell ref="A29:J29"/>
    <mergeCell ref="A55:J55"/>
    <mergeCell ref="G39:I39"/>
  </mergeCells>
  <printOptions/>
  <pageMargins left="0.6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2013-09-10T11:38:20Z</cp:lastPrinted>
  <dcterms:created xsi:type="dcterms:W3CDTF">2008-03-14T05:33:19Z</dcterms:created>
  <dcterms:modified xsi:type="dcterms:W3CDTF">2014-03-26T04:53:31Z</dcterms:modified>
  <cp:category/>
  <cp:version/>
  <cp:contentType/>
  <cp:contentStatus/>
</cp:coreProperties>
</file>