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5315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<sst xmlns="http://schemas.openxmlformats.org/spreadsheetml/2006/main" count="73" uniqueCount="54">
  <si>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</si>
  <si>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</si>
  <si>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</si>
  <si>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</si>
  <si>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</si>
  <si>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содержание общедомового имущества, в т.ч.:</t>
  </si>
  <si>
    <t>общая площадь помещений</t>
  </si>
  <si>
    <t xml:space="preserve">тариф по услуге содержание </t>
  </si>
  <si>
    <t xml:space="preserve">тариф по текущему ремонту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</si>
  <si>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</si>
  <si>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</si>
  <si>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</si>
  <si>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</si>
  <si>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</si>
  <si>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</si>
  <si>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</si>
  <si>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</si>
  <si>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</si>
  <si>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</si>
  <si>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</si>
  <si>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</si>
  <si>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</si>
  <si>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</si>
  <si>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>электроэнергия</t>
  </si>
  <si>
    <t>электроэнергия на ОДН</t>
  </si>
  <si>
    <t>Информация по услуге содержание общедомового имущества</t>
  </si>
  <si>
    <t>2015 год</t>
  </si>
  <si>
    <t xml:space="preserve"> 460,5 м2</t>
  </si>
  <si>
    <t>задолженность, руб.</t>
  </si>
  <si>
    <t>Содержание общедомового имущества, в т.ч.: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</si>
  <si>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</si>
  <si>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</si>
  <si>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</si>
  <si>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</si>
  <si>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</si>
  <si>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</si>
  <si>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 xml:space="preserve">Работы по  содержанию несущих и ненесущих конструкций дома
</t>
  </si>
  <si>
    <t>вывоз ТКО</t>
  </si>
  <si>
    <t>486,7м3</t>
  </si>
  <si>
    <t>242,6м3</t>
  </si>
  <si>
    <t>85,281 гкал</t>
  </si>
  <si>
    <t>9644 квтч</t>
  </si>
  <si>
    <t>12,50 руб. /м2</t>
  </si>
  <si>
    <t>вознагражд. председ. совета дома</t>
  </si>
  <si>
    <t>1,5 руб. /м2</t>
  </si>
  <si>
    <t>1,2 руб. /м2</t>
  </si>
  <si>
    <t>2,72 руб. /м2</t>
  </si>
  <si>
    <t>тариф вывоз ТКО</t>
  </si>
  <si>
    <t xml:space="preserve">Акт выполненых работ 1 полугодие </t>
  </si>
  <si>
    <t>№ п.п.</t>
  </si>
  <si>
    <t>наименование работ, услуг</t>
  </si>
  <si>
    <t>стоимость выполненных работ, услуг (руб.)</t>
  </si>
  <si>
    <t>Покраска детской площадки з.пл.+материалы</t>
  </si>
  <si>
    <t>ул. Шиманаева,  д. 4,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</si>
</sst>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vertical="center" wrapText="1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 wrapText="1"/>
    </xf>
    <xf numFmtId="0" fontId="26" fillId="34" borderId="10" xfId="0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57" t="s">
        <v>53</v>
      </c>
      <c r="B1" s="58"/>
      <c r="C1" s="58"/>
      <c r="D1" s="58"/>
      <c r="E1" s="58"/>
      <c r="F1" s="58"/>
    </row>
    <row r="2" spans="1:6" ht="15.75">
      <c r="A2" s="9"/>
      <c r="B2" s="10"/>
      <c r="C2" s="10"/>
      <c r="D2" s="10"/>
      <c r="E2" s="10"/>
      <c r="F2" s="10"/>
    </row>
    <row r="3" spans="1:6" ht="12.75">
      <c r="A3" s="61" t="s">
        <v>6</v>
      </c>
      <c r="B3" s="61"/>
      <c r="C3" s="13" t="s">
        <v>27</v>
      </c>
      <c r="D3" s="4"/>
      <c r="E3" s="4"/>
      <c r="F3" s="4"/>
    </row>
    <row r="4" spans="1:9" ht="12.75">
      <c r="A4" s="52" t="s">
        <v>7</v>
      </c>
      <c r="B4" s="52"/>
      <c r="C4" s="17" t="s">
        <v>42</v>
      </c>
      <c r="D4" s="7"/>
      <c r="E4" s="7"/>
      <c r="F4" s="7"/>
      <c r="G4" s="7"/>
      <c r="H4" s="7"/>
      <c r="I4" s="7"/>
    </row>
    <row r="5" spans="1:9" ht="14.25" customHeight="1">
      <c r="A5" s="52" t="s">
        <v>8</v>
      </c>
      <c r="B5" s="52"/>
      <c r="C5" s="17" t="s">
        <v>44</v>
      </c>
      <c r="D5" s="7"/>
      <c r="E5" s="7"/>
      <c r="F5" s="7"/>
      <c r="G5" s="7"/>
      <c r="H5" s="7"/>
      <c r="I5" s="7"/>
    </row>
    <row r="6" spans="1:9" ht="14.25" customHeight="1">
      <c r="A6" s="53" t="s">
        <v>43</v>
      </c>
      <c r="B6" s="54"/>
      <c r="C6" s="17" t="s">
        <v>45</v>
      </c>
      <c r="D6" s="12"/>
      <c r="E6" s="12"/>
      <c r="F6" s="12"/>
      <c r="G6" s="12"/>
      <c r="H6" s="12"/>
      <c r="I6" s="12"/>
    </row>
    <row r="7" spans="1:9" ht="12.75" hidden="1">
      <c r="A7" s="59"/>
      <c r="B7" s="59"/>
      <c r="C7" s="59"/>
      <c r="D7" s="59"/>
      <c r="E7" s="59"/>
      <c r="F7" s="59"/>
      <c r="G7" s="59"/>
      <c r="H7" s="59"/>
      <c r="I7" s="59"/>
    </row>
    <row r="8" spans="1:9" ht="12.75" hidden="1">
      <c r="A8" s="60"/>
      <c r="B8" s="60"/>
      <c r="C8" s="60"/>
      <c r="D8" s="60"/>
      <c r="E8" s="60"/>
      <c r="F8" s="60"/>
      <c r="G8" s="60"/>
      <c r="H8" s="60"/>
      <c r="I8" s="60"/>
    </row>
    <row r="9" spans="1:9" ht="12.75" hidden="1">
      <c r="A9" s="55"/>
      <c r="B9" s="55"/>
      <c r="C9" s="55"/>
      <c r="D9" s="55"/>
      <c r="E9" s="55"/>
      <c r="F9" s="55"/>
      <c r="G9" s="56"/>
      <c r="H9" s="56"/>
      <c r="I9" s="56"/>
    </row>
    <row r="10" spans="1:9" ht="12.75">
      <c r="A10" s="73" t="s">
        <v>47</v>
      </c>
      <c r="B10" s="73"/>
      <c r="C10" s="74" t="s">
        <v>46</v>
      </c>
      <c r="D10" s="12"/>
      <c r="E10" s="12"/>
      <c r="F10" s="12"/>
      <c r="G10" s="12"/>
      <c r="H10" s="12"/>
      <c r="I10" s="12"/>
    </row>
    <row r="11" spans="1:9" ht="12.75">
      <c r="A11" s="11"/>
      <c r="B11" s="11"/>
      <c r="C11" s="11"/>
      <c r="D11" s="11"/>
      <c r="E11" s="11"/>
      <c r="F11" s="11"/>
      <c r="G11" s="8"/>
      <c r="H11" s="8"/>
      <c r="I11" s="8"/>
    </row>
    <row r="12" spans="1:6" ht="39" customHeight="1">
      <c r="A12" s="15" t="s">
        <v>1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</row>
    <row r="13" spans="1:6" ht="12.75" hidden="1">
      <c r="A13" s="16"/>
      <c r="B13" s="16"/>
      <c r="C13" s="16"/>
      <c r="D13" s="16"/>
      <c r="E13" s="16"/>
      <c r="F13" s="16"/>
    </row>
    <row r="14" spans="1:6" ht="12.75" hidden="1">
      <c r="A14" s="16"/>
      <c r="B14" s="16"/>
      <c r="C14" s="16"/>
      <c r="D14" s="16"/>
      <c r="E14" s="16"/>
      <c r="F14" s="16"/>
    </row>
    <row r="15" spans="1:6" ht="12.75" hidden="1">
      <c r="A15" s="16"/>
      <c r="B15" s="16"/>
      <c r="C15" s="16"/>
      <c r="D15" s="16"/>
      <c r="E15" s="16"/>
      <c r="F15" s="16"/>
    </row>
    <row r="16" spans="1:6" ht="12.75" hidden="1">
      <c r="A16" s="16"/>
      <c r="B16" s="16"/>
      <c r="C16" s="16"/>
      <c r="D16" s="16"/>
      <c r="E16" s="16"/>
      <c r="F16" s="16"/>
    </row>
    <row r="17" spans="1:6" ht="45" customHeight="1">
      <c r="A17" s="37" t="s">
        <v>5</v>
      </c>
      <c r="B17" s="15">
        <v>-5269.1</v>
      </c>
      <c r="C17" s="17">
        <v>67520.93</v>
      </c>
      <c r="D17" s="17">
        <v>65936.88</v>
      </c>
      <c r="E17" s="17">
        <v>67520.93</v>
      </c>
      <c r="F17" s="17">
        <f>B17+D17-E17</f>
        <v>-6853.149999999987</v>
      </c>
    </row>
    <row r="18" spans="1:6" ht="74.25" customHeight="1" hidden="1">
      <c r="A18" s="18"/>
      <c r="B18" s="19"/>
      <c r="C18" s="20"/>
      <c r="D18" s="20"/>
      <c r="E18" s="20"/>
      <c r="F18" s="20"/>
    </row>
    <row r="19" spans="1:6" ht="56.25" customHeight="1" hidden="1">
      <c r="A19" s="18"/>
      <c r="B19" s="19"/>
      <c r="C19" s="20"/>
      <c r="D19" s="20"/>
      <c r="E19" s="20"/>
      <c r="F19" s="20"/>
    </row>
    <row r="20" spans="1:6" ht="32.25" customHeight="1" hidden="1">
      <c r="A20" s="18"/>
      <c r="B20" s="19"/>
      <c r="C20" s="20"/>
      <c r="D20" s="20"/>
      <c r="E20" s="20"/>
      <c r="F20" s="20"/>
    </row>
    <row r="21" spans="1:6" ht="29.25" customHeight="1" hidden="1">
      <c r="A21" s="18"/>
      <c r="B21" s="19"/>
      <c r="C21" s="20"/>
      <c r="D21" s="20"/>
      <c r="E21" s="20"/>
      <c r="F21" s="20"/>
    </row>
    <row r="22" spans="1:6" ht="51" customHeight="1" hidden="1">
      <c r="A22" s="18"/>
      <c r="B22" s="19"/>
      <c r="C22" s="20"/>
      <c r="D22" s="20"/>
      <c r="E22" s="20"/>
      <c r="F22" s="20"/>
    </row>
    <row r="23" spans="1:6" ht="12.75" hidden="1">
      <c r="A23" s="18"/>
      <c r="B23" s="19"/>
      <c r="C23" s="20"/>
      <c r="D23" s="20"/>
      <c r="E23" s="20"/>
      <c r="F23" s="20"/>
    </row>
    <row r="24" spans="1:6" ht="12.75" hidden="1">
      <c r="A24" s="18"/>
      <c r="B24" s="19"/>
      <c r="C24" s="20"/>
      <c r="D24" s="20"/>
      <c r="E24" s="20"/>
      <c r="F24" s="20"/>
    </row>
    <row r="25" spans="1:9" ht="33" customHeight="1" hidden="1">
      <c r="A25" s="18"/>
      <c r="B25" s="19"/>
      <c r="C25" s="20"/>
      <c r="D25" s="20"/>
      <c r="E25" s="20"/>
      <c r="F25" s="20"/>
      <c r="H25" s="1"/>
      <c r="I25" s="1"/>
    </row>
    <row r="26" spans="1:6" ht="45.75" customHeight="1">
      <c r="A26" s="18" t="s">
        <v>2</v>
      </c>
      <c r="B26" s="19"/>
      <c r="C26" s="97">
        <v>16347.82</v>
      </c>
      <c r="D26" s="97">
        <v>14041.65</v>
      </c>
      <c r="E26" s="97"/>
      <c r="F26" s="17"/>
    </row>
    <row r="27" spans="1:6" ht="40.5" customHeight="1">
      <c r="A27" s="18" t="s">
        <v>3</v>
      </c>
      <c r="B27" s="19"/>
      <c r="C27" s="17"/>
      <c r="D27" s="17"/>
      <c r="E27" s="17"/>
      <c r="F27" s="17"/>
    </row>
    <row r="28" spans="1:6" ht="21.75" customHeight="1">
      <c r="A28" s="50" t="s">
        <v>37</v>
      </c>
      <c r="B28" s="19"/>
      <c r="C28" s="17">
        <v>15030.72</v>
      </c>
      <c r="D28" s="17">
        <v>13532.42</v>
      </c>
      <c r="E28" s="17">
        <v>12616.55</v>
      </c>
      <c r="F28" s="17">
        <f>D28-E28</f>
        <v>915.8700000000008</v>
      </c>
    </row>
    <row r="29" spans="1:6" ht="29.25" customHeight="1">
      <c r="A29" s="18" t="s">
        <v>4</v>
      </c>
      <c r="B29" s="20"/>
      <c r="C29" s="17">
        <v>300034.21</v>
      </c>
      <c r="D29" s="17">
        <v>278259.44</v>
      </c>
      <c r="E29" s="17"/>
      <c r="F29" s="17"/>
    </row>
    <row r="30" spans="1:11" ht="33.75" customHeight="1">
      <c r="A30" s="50" t="s">
        <v>43</v>
      </c>
      <c r="B30" s="20"/>
      <c r="C30" s="17">
        <v>6631.08</v>
      </c>
      <c r="D30" s="17">
        <v>5973.18</v>
      </c>
      <c r="E30" s="17">
        <v>6624</v>
      </c>
      <c r="F30" s="17">
        <f>D30-E30</f>
        <v>-650.8199999999997</v>
      </c>
      <c r="K30" s="2"/>
    </row>
    <row r="31" spans="1:6" ht="12.75" hidden="1">
      <c r="A31" s="21"/>
      <c r="B31" s="20"/>
      <c r="C31" s="20"/>
      <c r="D31" s="20"/>
      <c r="E31" s="20"/>
      <c r="F31" s="20"/>
    </row>
    <row r="32" spans="1:6" ht="12.75" hidden="1">
      <c r="A32" s="21"/>
      <c r="B32" s="20"/>
      <c r="C32" s="20"/>
      <c r="D32" s="20"/>
      <c r="E32" s="20"/>
      <c r="F32" s="20"/>
    </row>
    <row r="33" spans="1:6" ht="12.75" hidden="1">
      <c r="A33" s="21"/>
      <c r="B33" s="20"/>
      <c r="C33" s="20"/>
      <c r="D33" s="20"/>
      <c r="E33" s="20"/>
      <c r="F33" s="20"/>
    </row>
    <row r="34" spans="1:6" ht="12.75" hidden="1">
      <c r="A34" s="21"/>
      <c r="B34" s="20"/>
      <c r="C34" s="23"/>
      <c r="D34" s="20"/>
      <c r="E34" s="20"/>
      <c r="F34" s="20"/>
    </row>
    <row r="35" spans="1:6" ht="12.75" hidden="1">
      <c r="A35" s="21"/>
      <c r="B35" s="20"/>
      <c r="C35" s="20"/>
      <c r="D35" s="20"/>
      <c r="E35" s="20"/>
      <c r="F35" s="20"/>
    </row>
    <row r="36" spans="1:6" ht="43.5" customHeight="1" hidden="1">
      <c r="A36" s="21"/>
      <c r="B36" s="20"/>
      <c r="C36" s="20"/>
      <c r="D36" s="20"/>
      <c r="E36" s="20"/>
      <c r="F36" s="20"/>
    </row>
    <row r="37" spans="1:6" ht="12.75" hidden="1">
      <c r="A37" s="21"/>
      <c r="B37" s="20"/>
      <c r="C37" s="22"/>
      <c r="D37" s="20"/>
      <c r="E37" s="20"/>
      <c r="F37" s="20"/>
    </row>
    <row r="38" spans="1:6" ht="27.75" customHeight="1">
      <c r="A38" s="49" t="s">
        <v>0</v>
      </c>
      <c r="B38" s="76">
        <f>SUM(B17:B37)</f>
        <v>-5269.1</v>
      </c>
      <c r="C38" s="49">
        <f>SUM(C15:C37)</f>
        <v>405564.76000000007</v>
      </c>
      <c r="D38" s="49">
        <f>SUM(D15:D37)</f>
        <v>377743.57</v>
      </c>
      <c r="E38" s="75">
        <f>E17+E26+E30+E28</f>
        <v>86761.48</v>
      </c>
      <c r="F38" s="75">
        <f>F17+F26+F30+F28</f>
        <v>-6588.099999999986</v>
      </c>
    </row>
  </sheetData>
  <sheetProtection/>
  <mergeCells count="9">
    <mergeCell ref="A10:B10"/>
    <mergeCell ref="A5:B5"/>
    <mergeCell ref="A6:B6"/>
    <mergeCell ref="A9:I9"/>
    <mergeCell ref="A1:F1"/>
    <mergeCell ref="A7:I7"/>
    <mergeCell ref="A8:I8"/>
    <mergeCell ref="A3:B3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9.375" style="0" customWidth="1"/>
    <col min="2" max="2" width="13.625" style="0" customWidth="1"/>
    <col min="3" max="3" width="12.75390625" style="0" customWidth="1"/>
    <col min="4" max="4" width="12.875" style="0" customWidth="1"/>
    <col min="5" max="5" width="13.375" style="0" customWidth="1"/>
    <col min="6" max="6" width="13.625" style="0" customWidth="1"/>
  </cols>
  <sheetData>
    <row r="1" spans="1:6" ht="12.75">
      <c r="A1" s="62" t="s">
        <v>53</v>
      </c>
      <c r="B1" s="63"/>
      <c r="C1" s="63"/>
      <c r="D1" s="63"/>
      <c r="E1" s="63"/>
      <c r="F1" s="63"/>
    </row>
    <row r="2" spans="1:9" ht="12.75">
      <c r="A2" s="62" t="s">
        <v>25</v>
      </c>
      <c r="B2" s="62"/>
      <c r="C2" s="62"/>
      <c r="D2" s="62"/>
      <c r="E2" s="62"/>
      <c r="F2" s="62"/>
      <c r="G2" s="4"/>
      <c r="H2" s="4"/>
      <c r="I2" s="4"/>
    </row>
    <row r="3" spans="1:9" ht="12.75">
      <c r="A3" s="64"/>
      <c r="B3" s="64"/>
      <c r="C3" s="64"/>
      <c r="D3" s="64"/>
      <c r="E3" s="64"/>
      <c r="F3" s="65"/>
      <c r="G3" s="65"/>
      <c r="H3" s="65"/>
      <c r="I3" s="65"/>
    </row>
    <row r="4" spans="1:9" ht="38.25">
      <c r="A4" s="38" t="s">
        <v>1</v>
      </c>
      <c r="B4" s="38" t="s">
        <v>9</v>
      </c>
      <c r="C4" s="38" t="s">
        <v>10</v>
      </c>
      <c r="D4" s="38" t="s">
        <v>11</v>
      </c>
      <c r="E4" s="39" t="s">
        <v>12</v>
      </c>
      <c r="F4" s="38" t="s">
        <v>13</v>
      </c>
      <c r="G4" s="36"/>
      <c r="H4" s="36"/>
      <c r="I4" s="36"/>
    </row>
    <row r="5" spans="1:6" ht="38.25">
      <c r="A5" s="33" t="s">
        <v>29</v>
      </c>
      <c r="B5" s="15">
        <v>-5269.1</v>
      </c>
      <c r="C5" s="17">
        <v>67520.93</v>
      </c>
      <c r="D5" s="17">
        <v>65936.88</v>
      </c>
      <c r="E5" s="17">
        <v>67520.93</v>
      </c>
      <c r="F5" s="17">
        <f>B5+D5-E5</f>
        <v>-6853.149999999987</v>
      </c>
    </row>
    <row r="6" spans="1:6" ht="65.25" customHeight="1">
      <c r="A6" s="34" t="s">
        <v>30</v>
      </c>
      <c r="B6" s="35"/>
      <c r="C6" s="42"/>
      <c r="D6" s="42"/>
      <c r="E6" s="42">
        <v>17856.84</v>
      </c>
      <c r="F6" s="42"/>
    </row>
    <row r="7" spans="1:6" ht="54" customHeight="1">
      <c r="A7" s="34" t="s">
        <v>31</v>
      </c>
      <c r="B7" s="35"/>
      <c r="C7" s="42"/>
      <c r="D7" s="42"/>
      <c r="E7" s="42">
        <f>17282.65+1164.37</f>
        <v>18447.02</v>
      </c>
      <c r="F7" s="42"/>
    </row>
    <row r="8" spans="1:6" ht="62.25" customHeight="1">
      <c r="A8" s="34" t="s">
        <v>36</v>
      </c>
      <c r="B8" s="35"/>
      <c r="C8" s="42"/>
      <c r="D8" s="42"/>
      <c r="E8" s="42">
        <v>900.96</v>
      </c>
      <c r="F8" s="42"/>
    </row>
    <row r="9" spans="1:6" ht="52.5" customHeight="1">
      <c r="A9" s="34" t="s">
        <v>32</v>
      </c>
      <c r="B9" s="35"/>
      <c r="C9" s="42"/>
      <c r="D9" s="42"/>
      <c r="E9" s="42">
        <v>5403.64</v>
      </c>
      <c r="F9" s="42"/>
    </row>
    <row r="10" spans="1:6" ht="30" customHeight="1">
      <c r="A10" s="34" t="s">
        <v>33</v>
      </c>
      <c r="B10" s="35"/>
      <c r="C10" s="42"/>
      <c r="D10" s="42"/>
      <c r="E10" s="42">
        <v>2310</v>
      </c>
      <c r="F10" s="42"/>
    </row>
    <row r="11" spans="1:6" ht="45.75" customHeight="1">
      <c r="A11" s="34" t="s">
        <v>34</v>
      </c>
      <c r="B11" s="35"/>
      <c r="C11" s="42"/>
      <c r="D11" s="42"/>
      <c r="E11" s="42">
        <v>11041.15</v>
      </c>
      <c r="F11" s="42"/>
    </row>
    <row r="12" spans="1:9" ht="34.5" customHeight="1">
      <c r="A12" s="34" t="s">
        <v>35</v>
      </c>
      <c r="B12" s="35"/>
      <c r="C12" s="42"/>
      <c r="D12" s="42"/>
      <c r="E12" s="42">
        <v>11561.32</v>
      </c>
      <c r="F12" s="42"/>
      <c r="H12" s="1"/>
      <c r="I12" s="1"/>
    </row>
  </sheetData>
  <sheetProtection/>
  <mergeCells count="3">
    <mergeCell ref="A1:F1"/>
    <mergeCell ref="A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70" t="s">
        <v>14</v>
      </c>
      <c r="B1" s="70"/>
      <c r="C1" s="70"/>
      <c r="D1" s="70"/>
      <c r="E1" s="70"/>
      <c r="F1" s="5"/>
      <c r="G1" s="5"/>
    </row>
    <row r="2" spans="1:7" ht="15.75">
      <c r="A2" s="71" t="s">
        <v>53</v>
      </c>
      <c r="B2" s="71"/>
      <c r="C2" s="71"/>
      <c r="D2" s="71"/>
      <c r="E2" s="71"/>
      <c r="F2" s="5"/>
      <c r="G2" s="5"/>
    </row>
    <row r="3" spans="1:7" ht="15.75" hidden="1">
      <c r="A3" s="27"/>
      <c r="B3" s="28"/>
      <c r="C3" s="28"/>
      <c r="D3" s="28"/>
      <c r="E3" s="28"/>
      <c r="F3" s="2"/>
      <c r="G3" s="2"/>
    </row>
    <row r="4" spans="1:7" ht="15.75">
      <c r="A4" s="71" t="s">
        <v>26</v>
      </c>
      <c r="B4" s="71"/>
      <c r="C4" s="71"/>
      <c r="D4" s="71"/>
      <c r="E4" s="71"/>
      <c r="F4" s="2"/>
      <c r="G4" s="2"/>
    </row>
    <row r="5" spans="1:7" ht="12.75">
      <c r="A5" s="6"/>
      <c r="B5" s="2"/>
      <c r="C5" s="2"/>
      <c r="D5" s="2"/>
      <c r="E5" s="2"/>
      <c r="F5" s="2"/>
      <c r="G5" s="2"/>
    </row>
    <row r="6" spans="1:7" ht="12.75">
      <c r="A6" s="66"/>
      <c r="B6" s="67"/>
      <c r="C6" s="68"/>
      <c r="D6" s="68"/>
      <c r="E6" s="68"/>
      <c r="F6" s="68"/>
      <c r="G6" s="68"/>
    </row>
    <row r="7" spans="1:7" ht="12.75" hidden="1">
      <c r="A7" s="3"/>
      <c r="B7" s="3"/>
      <c r="C7" s="3"/>
      <c r="D7" s="3"/>
      <c r="E7" s="3"/>
      <c r="F7" s="5"/>
      <c r="G7" s="5"/>
    </row>
    <row r="8" spans="1:7" ht="12.75" hidden="1">
      <c r="A8" s="3"/>
      <c r="B8" s="3"/>
      <c r="C8" s="3"/>
      <c r="D8" s="3"/>
      <c r="E8" s="3"/>
      <c r="F8" s="5"/>
      <c r="G8" s="5"/>
    </row>
    <row r="9" spans="1:7" ht="12.75" hidden="1">
      <c r="A9" s="3"/>
      <c r="B9" s="3"/>
      <c r="C9" s="3"/>
      <c r="D9" s="3"/>
      <c r="E9" s="3"/>
      <c r="F9" s="5"/>
      <c r="G9" s="5"/>
    </row>
    <row r="10" spans="1:7" ht="12.75" hidden="1">
      <c r="A10" s="3"/>
      <c r="B10" s="3"/>
      <c r="C10" s="3"/>
      <c r="D10" s="3"/>
      <c r="E10" s="3"/>
      <c r="F10" s="5"/>
      <c r="G10" s="5"/>
    </row>
    <row r="11" spans="1:7" ht="12.75" hidden="1">
      <c r="A11" s="3"/>
      <c r="B11" s="3"/>
      <c r="C11" s="3"/>
      <c r="D11" s="3"/>
      <c r="E11" s="3"/>
      <c r="F11" s="5"/>
      <c r="G11" s="5"/>
    </row>
    <row r="12" spans="1:7" ht="41.25" customHeight="1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5"/>
      <c r="G12" s="5"/>
    </row>
    <row r="13" spans="1:7" ht="49.5" customHeight="1">
      <c r="A13" s="26"/>
      <c r="B13" s="22">
        <v>16347.82</v>
      </c>
      <c r="C13" s="22">
        <v>14041.65</v>
      </c>
      <c r="D13" s="22">
        <v>10188.14</v>
      </c>
      <c r="E13" s="22">
        <f>A13+C13-D13</f>
        <v>3853.51</v>
      </c>
      <c r="F13" s="4"/>
      <c r="G13" s="4"/>
    </row>
    <row r="14" spans="1:7" ht="51.75" customHeight="1">
      <c r="A14" s="69"/>
      <c r="B14" s="69"/>
      <c r="C14" s="69"/>
      <c r="D14" s="69"/>
      <c r="E14" s="69"/>
      <c r="F14" s="4"/>
      <c r="G14" s="4"/>
    </row>
    <row r="15" spans="1:5" ht="13.5" customHeight="1">
      <c r="A15" s="77" t="s">
        <v>49</v>
      </c>
      <c r="B15" s="83" t="s">
        <v>50</v>
      </c>
      <c r="C15" s="84"/>
      <c r="D15" s="83" t="s">
        <v>51</v>
      </c>
      <c r="E15" s="87"/>
    </row>
    <row r="16" spans="1:5" ht="33" customHeight="1">
      <c r="A16" s="78"/>
      <c r="B16" s="85"/>
      <c r="C16" s="86"/>
      <c r="D16" s="88"/>
      <c r="E16" s="89"/>
    </row>
    <row r="17" spans="1:5" ht="12.75" hidden="1">
      <c r="A17" s="24"/>
      <c r="B17" s="25"/>
      <c r="C17" s="14"/>
      <c r="D17" s="14"/>
      <c r="E17" s="14"/>
    </row>
    <row r="18" spans="1:5" ht="12.75" hidden="1">
      <c r="A18" s="24"/>
      <c r="B18" s="25"/>
      <c r="C18" s="14"/>
      <c r="D18" s="14"/>
      <c r="E18" s="14"/>
    </row>
    <row r="19" spans="1:5" ht="36" customHeight="1">
      <c r="A19" s="79">
        <v>1</v>
      </c>
      <c r="B19" s="90" t="s">
        <v>48</v>
      </c>
      <c r="C19" s="91"/>
      <c r="D19" s="93">
        <f>6790.19+1233.95</f>
        <v>8024.139999999999</v>
      </c>
      <c r="E19" s="94"/>
    </row>
    <row r="20" spans="1:5" ht="34.5" customHeight="1">
      <c r="A20" s="80">
        <v>2</v>
      </c>
      <c r="B20" s="92" t="s">
        <v>52</v>
      </c>
      <c r="C20" s="91"/>
      <c r="D20" s="93">
        <f>1380+784</f>
        <v>2164</v>
      </c>
      <c r="E20" s="94"/>
    </row>
    <row r="21" spans="1:5" ht="32.25" customHeight="1">
      <c r="A21" s="29"/>
      <c r="B21" s="81"/>
      <c r="C21" s="82"/>
      <c r="D21" s="95">
        <f>SUM(D19:D20)</f>
        <v>10188.14</v>
      </c>
      <c r="E21" s="96"/>
    </row>
  </sheetData>
  <sheetProtection/>
  <mergeCells count="14">
    <mergeCell ref="B19:C19"/>
    <mergeCell ref="B20:C20"/>
    <mergeCell ref="D19:E19"/>
    <mergeCell ref="D20:E20"/>
    <mergeCell ref="B21:C21"/>
    <mergeCell ref="D21:E21"/>
    <mergeCell ref="A6:G6"/>
    <mergeCell ref="A14:E14"/>
    <mergeCell ref="A1:E1"/>
    <mergeCell ref="A2:E2"/>
    <mergeCell ref="A4:E4"/>
    <mergeCell ref="B15:C16"/>
    <mergeCell ref="D15:E16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4.125" style="0" customWidth="1"/>
    <col min="2" max="2" width="13.125" style="0" customWidth="1"/>
    <col min="3" max="3" width="17.25390625" style="0" customWidth="1"/>
    <col min="4" max="4" width="16.625" style="0" customWidth="1"/>
    <col min="5" max="5" width="18.125" style="0" customWidth="1"/>
  </cols>
  <sheetData>
    <row r="1" spans="1:5" ht="12.75">
      <c r="A1" s="62" t="s">
        <v>53</v>
      </c>
      <c r="B1" s="62"/>
      <c r="C1" s="62"/>
      <c r="D1" s="62"/>
      <c r="E1" s="62"/>
    </row>
    <row r="2" spans="1:5" ht="12.75">
      <c r="A2" s="72" t="s">
        <v>15</v>
      </c>
      <c r="B2" s="72"/>
      <c r="C2" s="72"/>
      <c r="D2" s="72"/>
      <c r="E2" s="72"/>
    </row>
    <row r="3" spans="1:5" ht="38.25">
      <c r="A3" s="40" t="s">
        <v>1</v>
      </c>
      <c r="B3" s="38" t="s">
        <v>16</v>
      </c>
      <c r="C3" s="40" t="s">
        <v>10</v>
      </c>
      <c r="D3" s="40" t="s">
        <v>11</v>
      </c>
      <c r="E3" s="41" t="s">
        <v>28</v>
      </c>
    </row>
    <row r="4" spans="1:5" ht="24.75" customHeight="1">
      <c r="A4" s="29" t="s">
        <v>18</v>
      </c>
      <c r="B4" s="43" t="s">
        <v>38</v>
      </c>
      <c r="C4" s="43">
        <v>44694.89</v>
      </c>
      <c r="D4" s="43">
        <v>39761.41</v>
      </c>
      <c r="E4" s="43">
        <f>4942.19-8.71</f>
        <v>4933.48</v>
      </c>
    </row>
    <row r="5" spans="1:5" ht="27" customHeight="1">
      <c r="A5" s="30" t="s">
        <v>17</v>
      </c>
      <c r="B5" s="44" t="s">
        <v>39</v>
      </c>
      <c r="C5" s="43">
        <v>20517.21</v>
      </c>
      <c r="D5" s="43">
        <v>17998.82</v>
      </c>
      <c r="E5" s="43">
        <f>2518.39</f>
        <v>2518.39</v>
      </c>
    </row>
    <row r="6" spans="1:5" ht="33" customHeight="1">
      <c r="A6" s="31" t="s">
        <v>19</v>
      </c>
      <c r="B6" s="45"/>
      <c r="C6" s="43">
        <v>-1252.29</v>
      </c>
      <c r="D6" s="43">
        <v>-1254.74</v>
      </c>
      <c r="E6" s="43">
        <v>2.45</v>
      </c>
    </row>
    <row r="7" spans="1:5" ht="29.25" customHeight="1">
      <c r="A7" s="31" t="s">
        <v>20</v>
      </c>
      <c r="B7" s="45"/>
      <c r="C7" s="43">
        <v>5846.58</v>
      </c>
      <c r="D7" s="43">
        <v>1755.27</v>
      </c>
      <c r="E7" s="43">
        <f>580.17</f>
        <v>580.17</v>
      </c>
    </row>
    <row r="8" spans="1:5" ht="24.75" customHeight="1">
      <c r="A8" s="32" t="s">
        <v>21</v>
      </c>
      <c r="B8" s="44"/>
      <c r="C8" s="43">
        <v>22739.97</v>
      </c>
      <c r="D8" s="43">
        <v>19372.15</v>
      </c>
      <c r="E8" s="43">
        <f>3367.82</f>
        <v>3367.82</v>
      </c>
    </row>
    <row r="9" spans="1:5" ht="24" customHeight="1">
      <c r="A9" s="30" t="s">
        <v>22</v>
      </c>
      <c r="B9" s="44" t="s">
        <v>40</v>
      </c>
      <c r="C9" s="43">
        <v>169612.54</v>
      </c>
      <c r="D9" s="43">
        <v>164744.03</v>
      </c>
      <c r="E9" s="43">
        <v>29918.51</v>
      </c>
    </row>
    <row r="10" spans="1:5" ht="23.25" customHeight="1">
      <c r="A10" s="30" t="s">
        <v>23</v>
      </c>
      <c r="B10" s="44" t="s">
        <v>41</v>
      </c>
      <c r="C10" s="43">
        <v>36296.73</v>
      </c>
      <c r="D10" s="43">
        <v>33073.54</v>
      </c>
      <c r="E10" s="43">
        <v>4546.19</v>
      </c>
    </row>
    <row r="11" spans="1:5" ht="20.25" customHeight="1">
      <c r="A11" s="30" t="s">
        <v>24</v>
      </c>
      <c r="B11" s="44"/>
      <c r="C11" s="43">
        <v>1578.58</v>
      </c>
      <c r="D11" s="43">
        <v>2808.96</v>
      </c>
      <c r="E11" s="43">
        <v>121.62</v>
      </c>
    </row>
    <row r="12" spans="1:5" ht="39.75" customHeight="1">
      <c r="A12" s="47" t="s">
        <v>0</v>
      </c>
      <c r="B12" s="48"/>
      <c r="C12" s="51">
        <f>SUM(C4:C11)</f>
        <v>300034.21</v>
      </c>
      <c r="D12" s="51">
        <f>SUM(D4:D11)</f>
        <v>278259.44</v>
      </c>
      <c r="E12" s="51">
        <f>SUM(E4:E11)</f>
        <v>45988.630000000005</v>
      </c>
    </row>
    <row r="13" spans="2:5" ht="12.75">
      <c r="B13" s="46"/>
      <c r="C13" s="46"/>
      <c r="D13" s="46"/>
      <c r="E13" s="46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2016-03-23T08:04:08Z</cp:lastPrinted>
  <dcterms:created xsi:type="dcterms:W3CDTF">2005-08-01T12:04:50Z</dcterms:created>
  <dcterms:modified xsi:type="dcterms:W3CDTF">2017-03-21T18:01:50Z</dcterms:modified>
  <cp:category/>
  <cp:version/>
  <cp:contentType/>
  <cp:contentStatus/>
</cp:coreProperties>
</file>