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2315" windowHeight="8700"/>
  </bookViews>
  <sheets>
    <sheet name="непоср." sheetId="9" r:id="rId1"/>
  </sheets>
  <calcPr calcId="145621"/>
</workbook>
</file>

<file path=xl/calcChain.xml><?xml version="1.0" encoding="utf-8"?>
<calcChain xmlns="http://schemas.openxmlformats.org/spreadsheetml/2006/main">
  <c r="C4" i="9" l="1"/>
  <c r="D4" i="9" s="1"/>
  <c r="C8" i="9"/>
  <c r="C7" i="9" s="1"/>
  <c r="D7" i="9" s="1"/>
  <c r="C12" i="9"/>
  <c r="D12" i="9" s="1"/>
  <c r="C15" i="9"/>
  <c r="E15" i="9"/>
  <c r="E23" i="9" s="1"/>
  <c r="F15" i="9"/>
  <c r="D19" i="9"/>
  <c r="D21" i="9"/>
  <c r="D22" i="9"/>
  <c r="F23" i="9"/>
  <c r="G23" i="9"/>
  <c r="H23" i="9"/>
  <c r="D23" i="9" l="1"/>
  <c r="C23" i="9"/>
</calcChain>
</file>

<file path=xl/sharedStrings.xml><?xml version="1.0" encoding="utf-8"?>
<sst xmlns="http://schemas.openxmlformats.org/spreadsheetml/2006/main" count="23" uniqueCount="23">
  <si>
    <t>материалы(инвентарь,материалы, спец. одежда)</t>
  </si>
  <si>
    <t>заработная плата с начислениями слесаря,электрика</t>
  </si>
  <si>
    <t>расчистка от снега придомовой территории</t>
  </si>
  <si>
    <t>транспортные расходы</t>
  </si>
  <si>
    <t>Прочие расходы</t>
  </si>
  <si>
    <t>Комиссионный сбор (расчётно-кассовое обслуживание)</t>
  </si>
  <si>
    <t>налог в связи с применением УСН</t>
  </si>
  <si>
    <t>расходы по управлению домом</t>
  </si>
  <si>
    <t>Итого</t>
  </si>
  <si>
    <t xml:space="preserve">заработная плата слесаря,электрика,плотника с начислениями на заработную плату </t>
  </si>
  <si>
    <t>расходы в год</t>
  </si>
  <si>
    <t>Содержание аварийно-диспетчерской  службы, в т.ч. :</t>
  </si>
  <si>
    <t>расходы на                1 кв.м. в месяцс 1 июля</t>
  </si>
  <si>
    <t>Техническое обслуживание внутридомового  оборудования,содержание несущих и ненесущих конструкций дома, в т.ч.:</t>
  </si>
  <si>
    <t>очистка кровли от снега и наледи</t>
  </si>
  <si>
    <t>Промывка системы отопления</t>
  </si>
  <si>
    <t>прочистка от наледи водосточной ситемы</t>
  </si>
  <si>
    <t>дезинфекция дератизация дезинсекция</t>
  </si>
  <si>
    <t>Снятие показаний общедомовых приборов учёта,контроль за поканиями индивидуальных приборов учёта</t>
  </si>
  <si>
    <t>Техника безопасности,мероприятия по охране труда,пожарная безопасность, налог(экология),утилизация люминисцентных ламп.                                                                   Техническое обслуживание вент. каналов                                                       Проведение претензионной работы (взыскание задолженности в судебном порядке)</t>
  </si>
  <si>
    <t xml:space="preserve">Благоустройство и обеспечение сан. состояния жилого здания и придомовой территории ,                  в т. ч. :  </t>
  </si>
  <si>
    <r>
      <rPr>
        <sz val="12"/>
        <rFont val="Arial Cyr"/>
        <charset val="204"/>
      </rPr>
      <t xml:space="preserve">2025 </t>
    </r>
    <r>
      <rPr>
        <sz val="10"/>
        <rFont val="Arial Cyr"/>
        <charset val="204"/>
      </rPr>
      <t>год</t>
    </r>
  </si>
  <si>
    <t xml:space="preserve"> Структура тарифа на содержание общего имущества,непосредственное управление (без  дворников и уборщиц) 2025 год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</si>
</sst>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8" xfId="0" applyFont="1" applyBorder="1" applyAlignment="1">
      <alignment wrapText="1"/>
    </xf>
    <xf numFmtId="2" fontId="2" fillId="0" borderId="4" xfId="0" applyNumberFormat="1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2" borderId="4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wrapText="1"/>
    </xf>
    <xf numFmtId="2" fontId="2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2" fontId="2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2" fillId="0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wrapText="1"/>
    </xf>
    <xf numFmtId="2" fontId="2" fillId="0" borderId="10" xfId="0" applyNumberFormat="1" applyFont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Alignment="1"/>
    <xf numFmtId="2" fontId="2" fillId="0" borderId="9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tabSelected="1" topLeftCell="B17" workbookViewId="0">
      <selection activeCell="B9" sqref="B9"/>
    </sheetView>
  </sheetViews>
  <sheetFormatPr defaultRowHeight="12.75" x14ac:dyDescent="0.2"/>
  <cols>
    <col min="1" max="1" width="0" hidden="1" customWidth="1"/>
    <col min="2" max="2" width="53.85546875" customWidth="1"/>
    <col min="3" max="3" width="21.5703125" hidden="1" customWidth="1"/>
    <col min="4" max="4" width="23" hidden="1" customWidth="1"/>
    <col min="5" max="6" width="9.140625" hidden="1" customWidth="1"/>
    <col min="7" max="7" width="0" hidden="1" customWidth="1"/>
    <col min="8" max="8" width="21.5703125" customWidth="1"/>
  </cols>
  <sheetData>
    <row r="1" spans="2:8" hidden="1" x14ac:dyDescent="0.2"/>
    <row r="2" spans="2:8" ht="49.5" customHeight="1" thickBot="1" x14ac:dyDescent="0.35">
      <c r="B2" s="31" t="s">
        <v>22</v>
      </c>
      <c r="C2" s="31"/>
      <c r="D2" s="31"/>
      <c r="E2" s="32"/>
      <c r="F2" s="32"/>
      <c r="G2" s="32"/>
      <c r="H2" s="32"/>
    </row>
    <row r="3" spans="2:8" ht="38.25" customHeight="1" x14ac:dyDescent="0.25">
      <c r="B3" s="1"/>
      <c r="C3" s="2" t="s">
        <v>10</v>
      </c>
      <c r="D3" s="3" t="s">
        <v>12</v>
      </c>
      <c r="H3" s="30" t="s">
        <v>21</v>
      </c>
    </row>
    <row r="4" spans="2:8" ht="53.25" customHeight="1" x14ac:dyDescent="0.25">
      <c r="B4" s="4" t="s">
        <v>20</v>
      </c>
      <c r="C4" s="5" t="e">
        <f>#REF!+#REF!+#REF!+C6</f>
        <v>#REF!</v>
      </c>
      <c r="D4" s="42" t="e">
        <f>C4/6282/12*1.12</f>
        <v>#REF!</v>
      </c>
      <c r="E4" s="42">
        <v>4.37</v>
      </c>
      <c r="F4" s="42">
        <v>5.37</v>
      </c>
      <c r="G4" s="33">
        <v>6.7</v>
      </c>
      <c r="H4" s="33">
        <v>1.7</v>
      </c>
    </row>
    <row r="5" spans="2:8" ht="17.25" customHeight="1" x14ac:dyDescent="0.25">
      <c r="B5" s="22" t="s">
        <v>17</v>
      </c>
      <c r="C5" s="6"/>
      <c r="D5" s="43"/>
      <c r="E5" s="43"/>
      <c r="F5" s="43"/>
      <c r="G5" s="34"/>
      <c r="H5" s="34"/>
    </row>
    <row r="6" spans="2:8" ht="21.75" customHeight="1" x14ac:dyDescent="0.25">
      <c r="B6" s="23" t="s">
        <v>2</v>
      </c>
      <c r="C6" s="6">
        <v>9023</v>
      </c>
      <c r="D6" s="44"/>
      <c r="E6" s="44"/>
      <c r="F6" s="44"/>
      <c r="G6" s="35"/>
      <c r="H6" s="35"/>
    </row>
    <row r="7" spans="2:8" ht="49.5" x14ac:dyDescent="0.25">
      <c r="B7" s="8" t="s">
        <v>13</v>
      </c>
      <c r="C7" s="5">
        <f>C8+C9+C11</f>
        <v>97185</v>
      </c>
      <c r="D7" s="45">
        <f>C7/6282/12*1.18</f>
        <v>1.5212551735116204</v>
      </c>
      <c r="E7" s="45">
        <v>3.9</v>
      </c>
      <c r="F7" s="45">
        <v>4.9000000000000004</v>
      </c>
      <c r="G7" s="36">
        <v>5.27</v>
      </c>
      <c r="H7" s="36">
        <v>7</v>
      </c>
    </row>
    <row r="8" spans="2:8" ht="35.25" customHeight="1" x14ac:dyDescent="0.25">
      <c r="B8" s="9" t="s">
        <v>9</v>
      </c>
      <c r="C8" s="6">
        <f>52205+16130</f>
        <v>68335</v>
      </c>
      <c r="D8" s="46"/>
      <c r="E8" s="46"/>
      <c r="F8" s="46"/>
      <c r="G8" s="37"/>
      <c r="H8" s="37"/>
    </row>
    <row r="9" spans="2:8" ht="20.25" customHeight="1" x14ac:dyDescent="0.25">
      <c r="B9" s="7" t="s">
        <v>0</v>
      </c>
      <c r="C9" s="6">
        <v>15530</v>
      </c>
      <c r="D9" s="46"/>
      <c r="E9" s="46"/>
      <c r="F9" s="46"/>
      <c r="G9" s="37"/>
      <c r="H9" s="37"/>
    </row>
    <row r="10" spans="2:8" ht="15" customHeight="1" x14ac:dyDescent="0.25">
      <c r="B10" s="7" t="s">
        <v>16</v>
      </c>
      <c r="C10" s="6"/>
      <c r="D10" s="46"/>
      <c r="E10" s="46"/>
      <c r="F10" s="46"/>
      <c r="G10" s="37"/>
      <c r="H10" s="37"/>
    </row>
    <row r="11" spans="2:8" ht="18" customHeight="1" x14ac:dyDescent="0.25">
      <c r="B11" s="10" t="s">
        <v>14</v>
      </c>
      <c r="C11" s="6">
        <v>13320</v>
      </c>
      <c r="D11" s="47"/>
      <c r="E11" s="47"/>
      <c r="F11" s="47"/>
      <c r="G11" s="38"/>
      <c r="H11" s="38"/>
    </row>
    <row r="12" spans="2:8" ht="39" customHeight="1" x14ac:dyDescent="0.25">
      <c r="B12" s="8" t="s">
        <v>11</v>
      </c>
      <c r="C12" s="5">
        <f>C13+C14</f>
        <v>34125</v>
      </c>
      <c r="D12" s="48">
        <f>C12/6282/12*1.25</f>
        <v>0.56585283349251825</v>
      </c>
      <c r="E12" s="42">
        <v>2.4</v>
      </c>
      <c r="F12" s="42">
        <v>3.4</v>
      </c>
      <c r="H12" s="39">
        <v>2.65</v>
      </c>
    </row>
    <row r="13" spans="2:8" ht="33" customHeight="1" x14ac:dyDescent="0.25">
      <c r="B13" s="9" t="s">
        <v>1</v>
      </c>
      <c r="C13" s="6">
        <v>30575</v>
      </c>
      <c r="D13" s="49"/>
      <c r="E13" s="43"/>
      <c r="F13" s="43"/>
      <c r="G13">
        <v>0.14000000000000001</v>
      </c>
      <c r="H13" s="40"/>
    </row>
    <row r="14" spans="2:8" ht="20.25" customHeight="1" x14ac:dyDescent="0.25">
      <c r="B14" s="10" t="s">
        <v>3</v>
      </c>
      <c r="C14" s="6">
        <v>3550</v>
      </c>
      <c r="D14" s="50"/>
      <c r="E14" s="44"/>
      <c r="F14" s="44"/>
      <c r="H14" s="41"/>
    </row>
    <row r="15" spans="2:8" ht="19.5" customHeight="1" x14ac:dyDescent="0.25">
      <c r="B15" s="8" t="s">
        <v>4</v>
      </c>
      <c r="C15" s="5">
        <f>C16</f>
        <v>1875</v>
      </c>
      <c r="D15" s="42">
        <v>0.22</v>
      </c>
      <c r="E15" s="42">
        <f>0.25+0.1+0.1</f>
        <v>0.44999999999999996</v>
      </c>
      <c r="F15" s="42">
        <f>0.25+0.1+0.1</f>
        <v>0.44999999999999996</v>
      </c>
      <c r="G15" s="33">
        <v>1.3</v>
      </c>
      <c r="H15" s="33">
        <v>1.05</v>
      </c>
    </row>
    <row r="16" spans="2:8" ht="97.5" customHeight="1" x14ac:dyDescent="0.25">
      <c r="B16" s="25" t="s">
        <v>19</v>
      </c>
      <c r="C16" s="6">
        <v>1875</v>
      </c>
      <c r="D16" s="43"/>
      <c r="E16" s="44"/>
      <c r="F16" s="44"/>
      <c r="G16" s="34"/>
      <c r="H16" s="34"/>
    </row>
    <row r="17" spans="2:8" ht="18" customHeight="1" x14ac:dyDescent="0.25">
      <c r="B17" s="28" t="s">
        <v>15</v>
      </c>
      <c r="C17" s="6"/>
      <c r="D17" s="29"/>
      <c r="E17" s="24"/>
      <c r="F17" s="24"/>
      <c r="G17" s="34"/>
      <c r="H17" s="34"/>
    </row>
    <row r="18" spans="2:8" ht="50.25" customHeight="1" x14ac:dyDescent="0.25">
      <c r="B18" s="26" t="s">
        <v>18</v>
      </c>
      <c r="C18" s="6"/>
      <c r="D18" s="29"/>
      <c r="E18" s="24"/>
      <c r="F18" s="24"/>
      <c r="G18" s="35"/>
      <c r="H18" s="35"/>
    </row>
    <row r="19" spans="2:8" ht="33.950000000000003" customHeight="1" x14ac:dyDescent="0.25">
      <c r="B19" s="12" t="s">
        <v>5</v>
      </c>
      <c r="C19" s="5">
        <v>106810</v>
      </c>
      <c r="D19" s="11">
        <f>C19/6282/12*1.15</f>
        <v>1.6294107502918391</v>
      </c>
      <c r="E19" s="18"/>
      <c r="F19" s="18"/>
      <c r="G19" s="27">
        <v>0.55000000000000004</v>
      </c>
      <c r="H19" s="27">
        <v>0.78</v>
      </c>
    </row>
    <row r="20" spans="2:8" ht="16.5" hidden="1" x14ac:dyDescent="0.25">
      <c r="B20" s="13"/>
      <c r="C20" s="5"/>
      <c r="D20" s="11"/>
      <c r="E20" s="18"/>
      <c r="F20" s="18"/>
    </row>
    <row r="21" spans="2:8" ht="31.5" customHeight="1" x14ac:dyDescent="0.25">
      <c r="B21" s="13" t="s">
        <v>6</v>
      </c>
      <c r="C21" s="5">
        <v>40327</v>
      </c>
      <c r="D21" s="11">
        <f>C21/6282/12*1.12</f>
        <v>0.59914889101135516</v>
      </c>
      <c r="E21" s="18"/>
      <c r="F21" s="18"/>
      <c r="G21" s="19">
        <v>0.82</v>
      </c>
      <c r="H21" s="19">
        <v>1.05</v>
      </c>
    </row>
    <row r="22" spans="2:8" ht="31.5" customHeight="1" x14ac:dyDescent="0.25">
      <c r="B22" s="13" t="s">
        <v>7</v>
      </c>
      <c r="C22" s="5">
        <v>150669</v>
      </c>
      <c r="D22" s="11">
        <f>C22/6282/12*1.15</f>
        <v>2.2984897325692453</v>
      </c>
      <c r="E22" s="18"/>
      <c r="F22" s="18"/>
      <c r="G22" s="19">
        <v>2.16</v>
      </c>
      <c r="H22" s="19">
        <v>3.45</v>
      </c>
    </row>
    <row r="23" spans="2:8" ht="29.25" customHeight="1" x14ac:dyDescent="0.25">
      <c r="B23" s="16" t="s">
        <v>8</v>
      </c>
      <c r="C23" s="14" t="e">
        <f>C4+C7+C12+C15+#REF!+C19+C20+C21+C22</f>
        <v>#REF!</v>
      </c>
      <c r="D23" s="15" t="e">
        <f>D4+D7+D12+D15+#REF!+D19+D20+D21+D22</f>
        <v>#REF!</v>
      </c>
      <c r="E23" s="20">
        <f>E4+E7+E12+E15+E19+E20+E21+E22</f>
        <v>11.12</v>
      </c>
      <c r="F23" s="21">
        <f>F4+F7+F12+F15+F19+F20+F21+F22</f>
        <v>14.12</v>
      </c>
      <c r="G23" s="17">
        <f>G4+G7+G12+G15+G19+G20+G21+G22</f>
        <v>16.8</v>
      </c>
      <c r="H23" s="17">
        <f>H4+H7+H12+H15+H19+H20+H21+H22</f>
        <v>17.68</v>
      </c>
    </row>
  </sheetData>
  <mergeCells count="20">
    <mergeCell ref="G15:G18"/>
    <mergeCell ref="H15:H18"/>
    <mergeCell ref="G7:G11"/>
    <mergeCell ref="D15:D16"/>
    <mergeCell ref="E15:E16"/>
    <mergeCell ref="F15:F16"/>
    <mergeCell ref="D7:D11"/>
    <mergeCell ref="E7:E11"/>
    <mergeCell ref="F7:F11"/>
    <mergeCell ref="D12:D14"/>
    <mergeCell ref="E12:E14"/>
    <mergeCell ref="F12:F14"/>
    <mergeCell ref="B2:H2"/>
    <mergeCell ref="G4:G6"/>
    <mergeCell ref="H4:H6"/>
    <mergeCell ref="H7:H11"/>
    <mergeCell ref="H12:H14"/>
    <mergeCell ref="D4:D6"/>
    <mergeCell ref="E4:E6"/>
    <mergeCell ref="F4:F6"/>
  </mergeCells>
  <pageMargins left="0.78740157480314965" right="0.78740157480314965" top="0.39370078740157483" bottom="0.59055118110236227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непоср.</vt:lpstr>
    </vt:vector>
  </TitlesOfParts>
  <Company>МУ "Управление ЖКХ"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Перемиловская Алла Николаевна</cp:lastModifiedBy>
  <cp:lastPrinted>2019-11-24T11:50:30Z</cp:lastPrinted>
  <dcterms:created xsi:type="dcterms:W3CDTF">2012-04-17T18:39:04Z</dcterms:created>
  <dcterms:modified xsi:type="dcterms:W3CDTF">2025-04-04T09:17:24Z</dcterms:modified>
</cp:coreProperties>
</file>